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Don_seti\OneDrive\Рабочий стол\Приказ_Минэнерго_России_от_29.11.2016_№1256\"/>
    </mc:Choice>
  </mc:AlternateContent>
  <xr:revisionPtr revIDLastSave="0" documentId="13_ncr:1_{0071ED8F-215F-4523-B4DF-D5F03026262F}" xr6:coauthVersionLast="47" xr6:coauthVersionMax="47" xr10:uidLastSave="{00000000-0000-0000-0000-000000000000}"/>
  <bookViews>
    <workbookView xWindow="-120" yWindow="-120" windowWidth="29040" windowHeight="15840" tabRatio="832" xr2:uid="{00000000-000D-0000-FFFF-FFFF00000000}"/>
  </bookViews>
  <sheets>
    <sheet name="Таблица 1.1" sheetId="12" r:id="rId1"/>
    <sheet name="Таблица 1.2" sheetId="11" r:id="rId2"/>
    <sheet name="Таблица 1.3" sheetId="13" r:id="rId3"/>
    <sheet name="Таблица 1.4" sheetId="14" r:id="rId4"/>
    <sheet name="Таблица 2.1" sheetId="8" r:id="rId5"/>
    <sheet name="Таблица 2.2" sheetId="9" r:id="rId6"/>
    <sheet name="Таблица 3.1" sheetId="10" r:id="rId7"/>
    <sheet name="Таблица 3.4" sheetId="7" r:id="rId8"/>
    <sheet name="Таблица 4.1" sheetId="1" r:id="rId9"/>
    <sheet name="Таблица 4.2." sheetId="5" r:id="rId10"/>
    <sheet name="Таблица 4.3" sheetId="6" r:id="rId11"/>
    <sheet name="4.4" sheetId="18" r:id="rId12"/>
    <sheet name=" 4.5." sheetId="17" r:id="rId13"/>
    <sheet name="4.6." sheetId="19" r:id="rId14"/>
    <sheet name="Таблица 4.7" sheetId="16" r:id="rId15"/>
    <sheet name="Таблица 4.9" sheetId="15" r:id="rId16"/>
  </sheets>
  <definedNames>
    <definedName name="_xlnm._FilterDatabase" localSheetId="14" hidden="1">'Таблица 4.7'!$A$7:$P$9</definedName>
    <definedName name="_xlnm._FilterDatabase" localSheetId="15" hidden="1">'Таблица 4.9'!$A$7:$AF$10</definedName>
    <definedName name="bookmark0" localSheetId="8">'Таблица 4.1'!$B$39</definedName>
    <definedName name="_xlnm.Print_Area" localSheetId="12">' 4.5.'!$A$1:$D$4</definedName>
    <definedName name="_xlnm.Print_Area" localSheetId="11">'4.4'!$A$1:$D$1</definedName>
    <definedName name="_xlnm.Print_Area" localSheetId="13">'4.6.'!$A$1:$D$1</definedName>
    <definedName name="_xlnm.Print_Area" localSheetId="0">'Таблица 1.1'!$A$1:$AB$16</definedName>
    <definedName name="_xlnm.Print_Area" localSheetId="1">'Таблица 1.2'!$A$1:$E$9</definedName>
    <definedName name="_xlnm.Print_Area" localSheetId="7">'Таблица 3.4'!$A$1:$S$20</definedName>
    <definedName name="_xlnm.Print_Area" localSheetId="9">'Таблица 4.2.'!$A$1:$N$13</definedName>
    <definedName name="_xlnm.Print_Area" localSheetId="10">'Таблица 4.3'!$A$1:$D$14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8" i="11" l="1"/>
  <c r="D8" i="11" s="1"/>
  <c r="B8" i="11"/>
  <c r="D7" i="11"/>
  <c r="D6" i="11"/>
  <c r="D5" i="11"/>
  <c r="Y16" i="12" l="1"/>
  <c r="X16" i="12"/>
  <c r="W16" i="12"/>
  <c r="Y15" i="12"/>
  <c r="Y14" i="12" s="1"/>
  <c r="X15" i="12"/>
  <c r="W15" i="12"/>
  <c r="W14" i="12" s="1"/>
  <c r="X14" i="12"/>
  <c r="V14" i="12"/>
  <c r="U14" i="12"/>
  <c r="T14" i="12"/>
  <c r="S14" i="12"/>
  <c r="R14" i="12"/>
  <c r="Q14" i="12"/>
  <c r="P14" i="12"/>
  <c r="O14" i="12"/>
  <c r="N14" i="12"/>
  <c r="M14" i="12"/>
  <c r="L14" i="12"/>
  <c r="K14" i="12"/>
  <c r="J14" i="12"/>
  <c r="I14" i="12"/>
  <c r="H14" i="12"/>
  <c r="G14" i="12"/>
  <c r="F14" i="12"/>
  <c r="E14" i="12"/>
  <c r="D14" i="12"/>
  <c r="C14" i="12"/>
  <c r="D9" i="1" l="1"/>
  <c r="D17" i="1"/>
  <c r="D25" i="1"/>
  <c r="S13" i="7" l="1"/>
  <c r="S12" i="7"/>
  <c r="S19" i="7" l="1"/>
  <c r="S18" i="7"/>
  <c r="S11" i="7"/>
  <c r="B2" i="7" l="1"/>
  <c r="Q25" i="1" l="1"/>
  <c r="P25" i="1"/>
  <c r="P17" i="1"/>
  <c r="Q9" i="1"/>
  <c r="P9" i="1"/>
  <c r="M17" i="1"/>
  <c r="K25" i="1"/>
  <c r="J25" i="1"/>
  <c r="J17" i="1"/>
  <c r="K9" i="1"/>
  <c r="J9" i="1"/>
  <c r="H25" i="1"/>
  <c r="G25" i="1"/>
  <c r="G17" i="1"/>
  <c r="H9" i="1"/>
  <c r="G9" i="1"/>
  <c r="R10" i="7"/>
  <c r="R11" i="7"/>
  <c r="R12" i="7"/>
  <c r="R13" i="7"/>
  <c r="R15" i="7"/>
  <c r="R16" i="7"/>
  <c r="R17" i="7"/>
  <c r="R18" i="7"/>
  <c r="R19" i="7"/>
  <c r="R9" i="7"/>
  <c r="S9" i="7"/>
  <c r="F27" i="8" l="1"/>
  <c r="F28" i="8"/>
  <c r="E9" i="1" l="1"/>
  <c r="E25" i="1"/>
  <c r="S15" i="7" l="1"/>
  <c r="S16" i="7" l="1"/>
  <c r="S10" i="7" l="1"/>
</calcChain>
</file>

<file path=xl/sharedStrings.xml><?xml version="1.0" encoding="utf-8"?>
<sst xmlns="http://schemas.openxmlformats.org/spreadsheetml/2006/main" count="735" uniqueCount="278">
  <si>
    <t>№</t>
  </si>
  <si>
    <t xml:space="preserve">Категории обращений потребителей </t>
  </si>
  <si>
    <t xml:space="preserve">Формы обслуживания </t>
  </si>
  <si>
    <t>Очная форма</t>
  </si>
  <si>
    <t>Заочная форма с использованием телефонной связи</t>
  </si>
  <si>
    <t xml:space="preserve">Электронная форма с использованием сети интернет </t>
  </si>
  <si>
    <t>Письменная форма с использованием почтовой связи</t>
  </si>
  <si>
    <t xml:space="preserve">Прочее </t>
  </si>
  <si>
    <t>Динамика изменения показателя %</t>
  </si>
  <si>
    <t>Всего обращений потребителей, в т.ч.</t>
  </si>
  <si>
    <t>1.1</t>
  </si>
  <si>
    <t>1.2</t>
  </si>
  <si>
    <t xml:space="preserve">осуществление технологического присоединения </t>
  </si>
  <si>
    <t>1.3</t>
  </si>
  <si>
    <t>коммерческий учёт э/э</t>
  </si>
  <si>
    <t xml:space="preserve">1.4 </t>
  </si>
  <si>
    <t xml:space="preserve">качество обслуживания </t>
  </si>
  <si>
    <t>1.5</t>
  </si>
  <si>
    <t>техническое обслуживание электросетевых объектов</t>
  </si>
  <si>
    <t>1.6</t>
  </si>
  <si>
    <t>прочее (указать)</t>
  </si>
  <si>
    <t>Жалобы</t>
  </si>
  <si>
    <t>2.1</t>
  </si>
  <si>
    <t>2.2</t>
  </si>
  <si>
    <t xml:space="preserve">оказание услуг по передаче э/э </t>
  </si>
  <si>
    <t>2.3</t>
  </si>
  <si>
    <t>Качество э/э</t>
  </si>
  <si>
    <t>2.4</t>
  </si>
  <si>
    <t>2.1.1</t>
  </si>
  <si>
    <t>2.1.2</t>
  </si>
  <si>
    <t>2.5</t>
  </si>
  <si>
    <t>техническое обслуживание объектов электросетевого хозяйства</t>
  </si>
  <si>
    <t>2.6</t>
  </si>
  <si>
    <t xml:space="preserve">3. </t>
  </si>
  <si>
    <t>Заявка на оказание услуг</t>
  </si>
  <si>
    <t>3.1</t>
  </si>
  <si>
    <t>по технологическому присоединению</t>
  </si>
  <si>
    <t>3.2</t>
  </si>
  <si>
    <t>на заключение договора на оказание услуг по передаче э/э</t>
  </si>
  <si>
    <t>3.3</t>
  </si>
  <si>
    <t>организация коммерческого учёта э/э</t>
  </si>
  <si>
    <t xml:space="preserve">3.4 </t>
  </si>
  <si>
    <t xml:space="preserve">Примечание:
1 - в графе указываются случаи сообщений потребителем информации о ненадлежащем качестве регулируемых услуг, предоставляемых потребителю, а также о ненадлежащем качестве обслуживания потребителя. Указываются жалобы, которые: 
- относятся к регулируемым видам услуг сетевых организаций;
- установлена обоснованность жалобы о нарушении нрав или охраняемых законом интересов потребителя, в том числе о предоставлении услуг ненадлежащего качества;
Случаи, при которых обращение не отображается как жалоба:
- повторное обращение, по которому потребителю уже был предоставлен ответ по существу в связи с ранее направленными жалобами, и при этом в повторном обращении не приводятся новые доводы или обстоятельства;
- обращение, подлежащее или находящееся на рассмотрении в суде в соответствии с законодательством РФ;
- обращение по спорам в рамках оказания услуг по передаче электрической энергии с субъектами рынков э/э.
2- в строке 2.1.1 не учитываются обращения потребителей с сообщением о прекращении передачи электрической энергии, а также жалобы на прекращение передачи электрической энергии при ограничениях режима потребления э/э в случаях:
-  плановых ограничений режима потребления электрической энергии в отношении потребителей в случае проведения ремонтных работ на объектах электросетевого хозяйства сетевой организации, к которым присоединены энергопринимающие устройства потребителя, либо необходимости проведения ремонтных работ на объектах электросетевого хозяйства смежных сетевых организаций (иных владельцев объектов электросетевого хозяйства), превышающих время отключения электрической энергии, регламентированное действующим законодательством РФ.
-  нарушения своих обязательств потребителем;
-  возникновения (угроза возникновения) аварийных электроэнергетических режимов;
-  выявления факта ненадлежащего технологического присоединения энергопринимаюших устройств потребителя к объектам электросетевого хозяйства;
-  прекращения обязательств по оказанию услуг по передаче электрической энергии в отношении энергопринимаюших устройств потребителя по договору оказания услуг по передаче электрической энергии.
3 -  в  строке 2.1.2 учитываются жалобы на ненадлежащее качество электрической энергии, по факту рассмотрения которых по результатам измерений качества электрической энергией подтверждено несоответствие показателей качества электрической энергии установленным требованиям, в том, числе с подтверждением протоколами измерений, проведенных сетевой организацией, либо иной организацией, аккредитованной в установленном порядке на проведение испытаний (измерений) показателей качества электрической энергии. При этом в строке 2.1.2 не учитываются жалобы потребителей, если установлено, что виновником ухудшения качества электрической электроэнергии является сам потребитель или иное лицо, не связанное е сетевой организацией, а также в случаях, если нарушения возникли в результате стихийных бедствий, аварий и иных событий, произошедших не по вине сетевой организации.
</t>
  </si>
  <si>
    <r>
      <t>2</t>
    </r>
    <r>
      <rPr>
        <vertAlign val="superscript"/>
        <sz val="8"/>
        <color theme="1"/>
        <rFont val="Calibri"/>
        <family val="2"/>
        <charset val="204"/>
        <scheme val="minor"/>
      </rPr>
      <t>1</t>
    </r>
  </si>
  <si>
    <t xml:space="preserve">Дата обращения </t>
  </si>
  <si>
    <t>Время обращени я</t>
  </si>
  <si>
    <t>заочное обращение посредством телефонной связи</t>
  </si>
  <si>
    <t>Заочное обращение посредством сети интернет</t>
  </si>
  <si>
    <t>Письменное обращение посредством почтовой связи</t>
  </si>
  <si>
    <t>Форма обращения</t>
  </si>
  <si>
    <t>Оказание услуг по передаче э/э</t>
  </si>
  <si>
    <t xml:space="preserve">Осуществление технологического присоединения </t>
  </si>
  <si>
    <t>Коммерческий учёт э/э</t>
  </si>
  <si>
    <t>Качество обслуживания потребителей</t>
  </si>
  <si>
    <t>Прочее</t>
  </si>
  <si>
    <t>Техническое обслуживание электросетевых объектов</t>
  </si>
  <si>
    <t>Обращения</t>
  </si>
  <si>
    <t>Качество услуг по передаче э/э</t>
  </si>
  <si>
    <t xml:space="preserve">Техническое обслуживание электросетевых объектов </t>
  </si>
  <si>
    <t xml:space="preserve">Обращения потребителей, содержащие заявку на оказание услуг </t>
  </si>
  <si>
    <t>По технологическому присоединению</t>
  </si>
  <si>
    <t>Заключение договора на оказание услуг по передаче э/э</t>
  </si>
  <si>
    <t>Организация коммерческого учёта э/э</t>
  </si>
  <si>
    <t>Факт получения потребителем ответа</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</si>
  <si>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</si>
  <si>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</si>
  <si>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Обращение оставлено без ответа</t>
  </si>
  <si>
    <r>
      <t>Обращения потребителей содержащие жалобу</t>
    </r>
    <r>
      <rPr>
        <vertAlign val="superscript"/>
        <sz val="10"/>
        <color theme="1"/>
        <rFont val="Times New Roman"/>
        <family val="1"/>
        <charset val="204"/>
      </rPr>
      <t>2</t>
    </r>
  </si>
  <si>
    <t>Выполненые мероприятия по результатам обращения</t>
  </si>
  <si>
    <t>Планируемые мероприятия по результатам обращения</t>
  </si>
  <si>
    <t>Идетификационный номер обращения</t>
  </si>
  <si>
    <t>N</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</si>
  <si>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</si>
  <si>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</si>
  <si>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</si>
  <si>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</si>
  <si>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</si>
  <si>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</si>
  <si>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</si>
  <si>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мин.</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</si>
  <si>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</si>
  <si>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</si>
  <si>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t>
  </si>
  <si>
    <t>мин.</t>
  </si>
  <si>
    <t>Среднее время обработки телефонного вызова от потребителя на выделенные номера телефонов за текущий период</t>
  </si>
  <si>
    <t>Среднее время ожидания ответа потребителем при телефонном вызове на выделенные номера телефонов за текущий период</t>
  </si>
  <si>
    <t>единицы</t>
  </si>
  <si>
    <t>Общее число телефонных вызовов от потребителей, обработанных автоматически системой интерактивного голосового меню</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</si>
  <si>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</si>
  <si>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по выделенным номерам телефонов</t>
  </si>
  <si>
    <t>Номера телефонов центров обработки телефонных вызовов:</t>
  </si>
  <si>
    <t>Номер телефона по вопросам энергоснабжения:</t>
  </si>
  <si>
    <t>номер телефона</t>
  </si>
  <si>
    <t>Перечень номеров телефонов, выделенных для обслуживания потребителей:</t>
  </si>
  <si>
    <t>Единица измерения</t>
  </si>
  <si>
    <t>Наименование</t>
  </si>
  <si>
    <t>Показатель</t>
  </si>
  <si>
    <t>Категория присоединения потребителей услуг по передаче электрической энергии в разбивке по мощности, в динамике по годам</t>
  </si>
  <si>
    <t>Всего</t>
  </si>
  <si>
    <t>до 15 кВт включительно</t>
  </si>
  <si>
    <t>свыше 15 кВт и до 150 кВт включительно</t>
  </si>
  <si>
    <t>свыше 150 кВт и менее 670 кВт</t>
  </si>
  <si>
    <t>не менее 670 кВт</t>
  </si>
  <si>
    <t>объекты по производству электрической энергии</t>
  </si>
  <si>
    <t>Динамика изменения показателя, %</t>
  </si>
  <si>
    <t>Число заявок на технологическое присоединение, поданных заявителями,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</si>
  <si>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</si>
  <si>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t>
  </si>
  <si>
    <t>по вине сетевой организации</t>
  </si>
  <si>
    <t>по вине сторонних лиц</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</si>
  <si>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</si>
  <si>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Число заключенных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</si>
  <si>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</si>
  <si>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t>
  </si>
  <si>
    <t>7.1</t>
  </si>
  <si>
    <t>7.2</t>
  </si>
  <si>
    <t>по вине заявителя</t>
  </si>
  <si>
    <t>Средняя продолжительность исполнения договоров об осуществлении технологического присоединения к электрическим сетям, дней</t>
  </si>
  <si>
    <r>
      <t>качество услуг по передаче э/э</t>
    </r>
    <r>
      <rPr>
        <vertAlign val="superscript"/>
        <sz val="8"/>
        <color theme="1"/>
        <rFont val="Times New Roman"/>
        <family val="1"/>
        <charset val="204"/>
      </rPr>
      <t>2</t>
    </r>
  </si>
  <si>
    <r>
      <t>Качество э/э</t>
    </r>
    <r>
      <rPr>
        <vertAlign val="superscript"/>
        <sz val="8"/>
        <color theme="1"/>
        <rFont val="Times New Roman"/>
        <family val="1"/>
        <charset val="204"/>
      </rPr>
      <t>3</t>
    </r>
  </si>
  <si>
    <t>ЦОП</t>
  </si>
  <si>
    <t>Значение показателя, годы</t>
  </si>
  <si>
    <t>Динамика изменения показателя</t>
  </si>
  <si>
    <t>ВН (110 кВ и выше)</t>
  </si>
  <si>
    <t>СН1 (35 - 60 кВ)</t>
  </si>
  <si>
    <t>СН2 (1 - 20 кВ)</t>
  </si>
  <si>
    <t>НН (до 1 кВ)</t>
  </si>
  <si>
    <t>Показатель средней продолжительности прекращений передачи электрической энергии (           )</t>
  </si>
  <si>
    <t xml:space="preserve">Показатель средней частоты прекращений передачи электрической энергии (             )    </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</si>
  <si>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                    )</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</si>
  <si>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                 )</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</si>
  <si>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t>
  </si>
  <si>
    <t>Количество случаев нарушения качества электрической энергии, подтвержденных актами контролирующих организаций и (или) решениями суда, шт.</t>
  </si>
  <si>
    <t>1.4</t>
  </si>
  <si>
    <t>3.4</t>
  </si>
  <si>
    <t>4.1</t>
  </si>
  <si>
    <t>4.2</t>
  </si>
  <si>
    <t>4.3</t>
  </si>
  <si>
    <t>4.4</t>
  </si>
  <si>
    <t>5.1</t>
  </si>
  <si>
    <t>Структурная единица сетевой организации</t>
  </si>
  <si>
    <t>Показатель средней продолжительности прекращений передачи электрической энергии, </t>
  </si>
  <si>
    <t>Показатель средней частоты прекращений передачи электрической энергии, </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</si>
  <si>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</si>
  <si>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</si>
  <si>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</si>
  <si>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</si>
  <si>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ВН</t>
  </si>
  <si>
    <t>СН1</t>
  </si>
  <si>
    <t>СН2</t>
  </si>
  <si>
    <t>НН</t>
  </si>
  <si>
    <t>Количество точек поставки</t>
  </si>
  <si>
    <t>Динамика по отношению к предшествующему году</t>
  </si>
  <si>
    <t>%</t>
  </si>
  <si>
    <t xml:space="preserve">Юридические лица </t>
  </si>
  <si>
    <t>Физические лица</t>
  </si>
  <si>
    <t>МКЖД</t>
  </si>
  <si>
    <t xml:space="preserve">Итого </t>
  </si>
  <si>
    <t>Количество потребителей услуг сетевой организации, всего,  в том числе</t>
  </si>
  <si>
    <t>Юридические лица</t>
  </si>
  <si>
    <t>Оборудование</t>
  </si>
  <si>
    <t>Единица оборудования, км*/шт.</t>
  </si>
  <si>
    <t>Изменение</t>
  </si>
  <si>
    <t>Износ, %</t>
  </si>
  <si>
    <t>Трансформаторное оборудование</t>
  </si>
  <si>
    <t>Коммутационные аппараты</t>
  </si>
  <si>
    <t>Общий износ по оборудованию</t>
  </si>
  <si>
    <t>Общий износ по линиям</t>
  </si>
  <si>
    <t>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t>
  </si>
  <si>
    <t>Очное обращение</t>
  </si>
  <si>
    <t>Оценочный 
балл</t>
  </si>
  <si>
    <t>Удовлетворенность деятельностью 
компании</t>
  </si>
  <si>
    <t xml:space="preserve">Оперативность 
принятия решений </t>
  </si>
  <si>
    <t>Культура общения сотрудников, 
занимающихся договорной работой в области технологического присоединения</t>
  </si>
  <si>
    <t>Компетентность специалистов,
занимающихся договорной работой в области технологического присоединения</t>
  </si>
  <si>
    <t>Точность расчетов по договорам 
на технологическое присоединение</t>
  </si>
  <si>
    <t>Соблюдение сроков заключения 
договоров на технологическое присоединение</t>
  </si>
  <si>
    <t>Уровень клиентского сервиса по технологическому присоединению</t>
  </si>
  <si>
    <t>Качество предоставления 
информации по Вашим запросам</t>
  </si>
  <si>
    <t>Вопросы указанные в анкете</t>
  </si>
  <si>
    <t>Дата заполнения анкеты</t>
  </si>
  <si>
    <t>Номер анкеты</t>
  </si>
  <si>
    <t>Заявитель</t>
  </si>
  <si>
    <t>№/№</t>
  </si>
  <si>
    <t>Динамика изменения показателя,шт.</t>
  </si>
  <si>
    <t>I категор. надеж.</t>
  </si>
  <si>
    <t>II категор. надеж.</t>
  </si>
  <si>
    <t>III категор. надеж.</t>
  </si>
  <si>
    <t>№ п/п</t>
  </si>
  <si>
    <t>1.3.           Информация об объектах электросетевого хозяйства сетевой организации: длина воздушных линий (далее – ВЛ) и кабельных линий (далее – КЛ) с разбивкой по уровням напряжения, количество подстанций 110 кВ, 35 кВ, 6 (10) кВ в динамике относительно года, предшествующего отчетному</t>
  </si>
  <si>
    <t>ПС 110/6 кВ</t>
  </si>
  <si>
    <t>ТП 6/0,4 кВ</t>
  </si>
  <si>
    <t>ВЛЭП 110 кВ</t>
  </si>
  <si>
    <t>КЛЭП 6кВ</t>
  </si>
  <si>
    <t>КЛЭП 0,4 кВ</t>
  </si>
  <si>
    <t>КЛЭП 6 кВ</t>
  </si>
  <si>
    <r>
      <t>1.4.</t>
    </r>
    <r>
      <rPr>
        <b/>
        <sz val="7"/>
        <color theme="1"/>
        <rFont val="Times New Roman"/>
        <family val="1"/>
        <charset val="204"/>
      </rPr>
      <t xml:space="preserve">           </t>
    </r>
    <r>
      <rPr>
        <b/>
        <sz val="12"/>
        <color theme="1"/>
        <rFont val="Times New Roman"/>
        <family val="1"/>
        <charset val="204"/>
      </rPr>
      <t>Уровень физического износа объектов электросетевого хозяйства сетевой организации с разбивкой по уровням напряжения и по типам оборудования, а также динамика по отношению к году, предшествующему отчетному</t>
    </r>
  </si>
  <si>
    <t>2.1. Показатели качества услуг по передаче электрической энергии в целом по сетевой организации в отчетном периоде, а также динамика по отношению к году, предшествующему отчетному</t>
  </si>
  <si>
    <t>N п/п</t>
  </si>
  <si>
    <t>2.2. 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 в отчетном периоде.</t>
  </si>
  <si>
    <t xml:space="preserve">3.4. Сведения о качестве услуг по технологическому присоединению к электрическим сетям сетевой организации </t>
  </si>
  <si>
    <t>4.3.Информация о заочном обслуживании потребителей посредством телефонной связи</t>
  </si>
  <si>
    <t>4.9.Информация по обращениям потребителей</t>
  </si>
  <si>
    <t xml:space="preserve">4.2.Информация о деятельности офисов обслуживания потребителей </t>
  </si>
  <si>
    <t xml:space="preserve">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передаче электрической энергии, а также по которым были урегулированы жалобы в отчетном периоде, а также динамика по отношению к году, предшествующему отчетному </t>
  </si>
  <si>
    <t>Юридическое Лицо</t>
  </si>
  <si>
    <t xml:space="preserve">4.7.Темы и результаты опросов потребителей,проводимых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 </t>
  </si>
  <si>
    <t>4.4.Категория обращений, в которой зарегистрировано наибольшее число обращений всего, обращений, содержащих жалобу, 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</si>
  <si>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4.5. 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</si>
  <si>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t>Других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сетевая организация не оказывает.</t>
  </si>
  <si>
    <t>Количество обращений  содержащих жалобу – 0.</t>
  </si>
  <si>
    <t>1. Организация учета электрической энергии (установка/замена, ремонт приборов учета, установка комплекса АИИС КУЭ и пр.).                                                      2. Эксплуатация, техническое и оперативное обслуживание, ремонт  электрических сетей потребителя, оперативно-диспетчерское управление;                                                                                           3. Испытания и диагностика электрооборудования.</t>
  </si>
  <si>
    <t xml:space="preserve">4.6. 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законом от 12 января 1995 г. N 5-ФЗ "О ветеранах" </t>
  </si>
  <si>
    <t>В настоящее время проведены мероприятия по обеспечению доступности  центра обслуживания потребителей для инвалидов и других маломобильных групп населения,а именно: здание оборудовано пандусом</t>
  </si>
  <si>
    <t>+</t>
  </si>
  <si>
    <r>
      <t>Мероприятия по результатам обращения</t>
    </r>
    <r>
      <rPr>
        <sz val="10"/>
        <color theme="1"/>
        <rFont val="Times New Roman"/>
        <family val="1"/>
        <charset val="204"/>
      </rPr>
      <t xml:space="preserve"> </t>
    </r>
  </si>
  <si>
    <t>№ б/н</t>
  </si>
  <si>
    <t>с 09.00 до 17.30</t>
  </si>
  <si>
    <t>За 2020 год:</t>
  </si>
  <si>
    <t>2020</t>
  </si>
  <si>
    <t>2020 г.</t>
  </si>
  <si>
    <t>2021 г.</t>
  </si>
  <si>
    <t>2021</t>
  </si>
  <si>
    <t>За 2021 год:</t>
  </si>
  <si>
    <t>Количество обращений  об осуществлении технологического присоединения – 0 шт.;</t>
  </si>
  <si>
    <t>Количество обращений  об осуществлении технологического присоединения – 12 шт.;</t>
  </si>
  <si>
    <t>№8</t>
  </si>
  <si>
    <t>09.03.2021</t>
  </si>
  <si>
    <t>01.04.2021</t>
  </si>
  <si>
    <t>20.04.2021</t>
  </si>
  <si>
    <t>10.06.2021</t>
  </si>
  <si>
    <t>21.06.2021</t>
  </si>
  <si>
    <t>29.07.2021</t>
  </si>
  <si>
    <t>06.07.2021</t>
  </si>
  <si>
    <t>18.08.2021</t>
  </si>
  <si>
    <t>16.08.2021</t>
  </si>
  <si>
    <t>18.10.2021</t>
  </si>
  <si>
    <t>08.11.2021</t>
  </si>
  <si>
    <t>15.12.2021</t>
  </si>
  <si>
    <t>ООО "ДОНСЕТЬ"</t>
  </si>
  <si>
    <t>Невостребованная мощность, 
МВт</t>
  </si>
  <si>
    <t>ТП-1201</t>
  </si>
  <si>
    <t>ТП-1202</t>
  </si>
  <si>
    <t>ТП-1203</t>
  </si>
  <si>
    <t>ТП-1204</t>
  </si>
  <si>
    <t>ТП-1205</t>
  </si>
  <si>
    <t>ТП-1206</t>
  </si>
  <si>
    <t>РТП-11</t>
  </si>
  <si>
    <t>ТП-1101</t>
  </si>
  <si>
    <t>ТП-1102</t>
  </si>
  <si>
    <t>ТП-1103</t>
  </si>
  <si>
    <t>ТП-1105</t>
  </si>
  <si>
    <t>ТП-1106</t>
  </si>
  <si>
    <t>ТП-1107</t>
  </si>
  <si>
    <t>ТП-1108</t>
  </si>
  <si>
    <t>ТП-1109</t>
  </si>
  <si>
    <t>ТП-1110</t>
  </si>
  <si>
    <t>РТП-42</t>
  </si>
  <si>
    <t>ТП-4201</t>
  </si>
  <si>
    <t>ТП-4202</t>
  </si>
  <si>
    <t>ТП-708</t>
  </si>
  <si>
    <t>РТП-13</t>
  </si>
  <si>
    <t>РТП-10</t>
  </si>
  <si>
    <t>ТП-1001</t>
  </si>
  <si>
    <t>ТП-1002</t>
  </si>
  <si>
    <t>Диспетчерское наименование трансформаторной
 подстанции</t>
  </si>
  <si>
    <t>Номинальная мощность трансформаторов, МВА</t>
  </si>
  <si>
    <t>ТП-1501</t>
  </si>
  <si>
    <t>Полнота и доступность 
информации о деятельности ООО "ДОНСЕТЬ" в области технологического присоединения</t>
  </si>
  <si>
    <t>Культура общения сотрудников ООО "ДОНСЕТЬ", с которыми Вам приходилось общаться</t>
  </si>
  <si>
    <t>Выполнение условий договоров на технологическое присоединение 
со стороны ООО "ДОНСЕТЬ"</t>
  </si>
  <si>
    <t>Физическое Лицо</t>
  </si>
  <si>
    <t>Номера телефонов 
8-800-301-12-77
(8 846) 374-75-24</t>
  </si>
  <si>
    <t xml:space="preserve">1.2. Количество точек поставки и учета по ООО "ДОНСЕТЬ" </t>
  </si>
  <si>
    <t>1.1.           Количество потребителей услуг сетевой организации ООО "ДОНСЕТЬ" (далее – потребители) с разбивкой по уровням напряжения, категориям надежности потребителей (физические или юридические лица), а также динамика по отношению к году предшествующему отчетному</t>
  </si>
  <si>
    <t>Офисное помещения каб. № 9</t>
  </si>
  <si>
    <t xml:space="preserve">443044, г. Самара, поселок Зубчаниновка, ул. Магистральная, д. 70 </t>
  </si>
  <si>
    <t>8-800-301-12-77                          8 (846) 374-75-24
office@donset.ru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</si>
</sst>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
  </numFmts>
  <fonts count="52" x14ac:knownFonts="1">
    <font>
      <sz val="11"/>
      <color theme="1"/>
      <name val="Calibri"/>
      <family val="2"/>
      <charset val="204"/>
      <scheme val="minor"/>
    </font>
    <font>
      <sz val="10"/>
      <color theme="1"/>
      <name val="Times New Roman"/>
      <family val="1"/>
      <charset val="204"/>
    </font>
    <font>
      <sz val="11"/>
      <color theme="1"/>
      <name val="Times New Roman"/>
      <family val="1"/>
      <charset val="204"/>
    </font>
    <font>
      <vertAlign val="superscript"/>
      <sz val="8"/>
      <color theme="1"/>
      <name val="Calibri"/>
      <family val="2"/>
      <charset val="204"/>
      <scheme val="minor"/>
    </font>
    <font>
      <b/>
      <sz val="11"/>
      <color theme="1"/>
      <name val="Times New Roman"/>
      <family val="1"/>
      <charset val="204"/>
    </font>
    <font>
      <vertAlign val="superscript"/>
      <sz val="10"/>
      <color theme="1"/>
      <name val="Times New Roman"/>
      <family val="1"/>
      <charset val="204"/>
    </font>
    <font>
      <sz val="11"/>
      <color rgb="FF000000"/>
      <name val="Times New Roman"/>
      <family val="1"/>
      <charset val="204"/>
    </font>
    <font>
      <sz val="11"/>
      <color theme="1"/>
      <name val="Calibri"/>
      <family val="2"/>
      <scheme val="minor"/>
    </font>
    <font>
      <vertAlign val="superscript"/>
      <sz val="8"/>
      <color theme="1"/>
      <name val="Times New Roman"/>
      <family val="1"/>
      <charset val="204"/>
    </font>
    <font>
      <sz val="11"/>
      <name val="Times New Roman"/>
      <family val="1"/>
      <charset val="204"/>
    </font>
    <font>
      <sz val="12"/>
      <color theme="1"/>
      <name val="Times New Roman"/>
      <family val="1"/>
      <charset val="204"/>
    </font>
    <font>
      <b/>
      <sz val="12"/>
      <color theme="1"/>
      <name val="Times New Roman"/>
      <family val="1"/>
      <charset val="204"/>
    </font>
    <font>
      <sz val="10"/>
      <name val="Times New Roman"/>
      <family val="1"/>
      <charset val="204"/>
    </font>
    <font>
      <sz val="10"/>
      <name val="Arial Cyr"/>
      <charset val="204"/>
    </font>
    <font>
      <sz val="9"/>
      <color theme="1"/>
      <name val="Times New Roman"/>
      <family val="1"/>
      <charset val="204"/>
    </font>
    <font>
      <sz val="8"/>
      <name val="Times New Roman"/>
      <family val="1"/>
      <charset val="204"/>
    </font>
    <font>
      <b/>
      <sz val="8"/>
      <name val="Times New Roman"/>
      <family val="1"/>
      <charset val="204"/>
    </font>
    <font>
      <sz val="11"/>
      <name val="Calibri"/>
      <family val="2"/>
      <charset val="204"/>
      <scheme val="minor"/>
    </font>
    <font>
      <sz val="11"/>
      <color theme="1"/>
      <name val="Calibri"/>
      <family val="2"/>
      <charset val="204"/>
      <scheme val="minor"/>
    </font>
    <font>
      <b/>
      <sz val="11"/>
      <name val="Times New Roman"/>
      <family val="1"/>
      <charset val="204"/>
    </font>
    <font>
      <sz val="12"/>
      <color theme="1"/>
      <name val="Calibri"/>
      <family val="2"/>
      <scheme val="minor"/>
    </font>
    <font>
      <b/>
      <sz val="10"/>
      <color theme="1"/>
      <name val="Times New Roman"/>
      <family val="1"/>
      <charset val="204"/>
    </font>
    <font>
      <b/>
      <sz val="7"/>
      <color theme="1"/>
      <name val="Times New Roman"/>
      <family val="1"/>
      <charset val="204"/>
    </font>
    <font>
      <b/>
      <sz val="11"/>
      <color theme="1"/>
      <name val="Calibri"/>
      <family val="2"/>
      <charset val="204"/>
      <scheme val="minor"/>
    </font>
    <font>
      <u/>
      <sz val="11"/>
      <color theme="10"/>
      <name val="Calibri"/>
      <family val="2"/>
      <charset val="204"/>
      <scheme val="minor"/>
    </font>
    <font>
      <b/>
      <sz val="11"/>
      <name val="Calibri"/>
      <family val="2"/>
      <charset val="204"/>
      <scheme val="minor"/>
    </font>
    <font>
      <sz val="11"/>
      <color rgb="FF4C4C4C"/>
      <name val="Georgia"/>
      <family val="1"/>
      <charset val="204"/>
    </font>
    <font>
      <sz val="12"/>
      <color theme="1"/>
      <name val="Calibri"/>
      <family val="2"/>
      <charset val="204"/>
      <scheme val="minor"/>
    </font>
    <font>
      <u/>
      <sz val="11"/>
      <color theme="1"/>
      <name val="Times New Roman"/>
      <family val="1"/>
      <charset val="204"/>
    </font>
    <font>
      <u/>
      <sz val="11"/>
      <color theme="1"/>
      <name val="Calibri"/>
      <family val="2"/>
      <charset val="204"/>
      <scheme val="minor"/>
    </font>
    <font>
      <sz val="12"/>
      <name val="Times New Roman"/>
      <family val="1"/>
      <charset val="204"/>
    </font>
    <font>
      <sz val="10.5"/>
      <color rgb="FF4C4C4C"/>
      <name val="Georgia"/>
      <family val="1"/>
      <charset val="204"/>
    </font>
    <font>
      <sz val="8"/>
      <name val="Calibri"/>
      <family val="2"/>
      <charset val="204"/>
      <scheme val="mino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4"/>
      <name val="Calibri"/>
      <family val="2"/>
      <charset val="204"/>
    </font>
    <font>
      <b/>
      <sz val="13"/>
      <color indexed="54"/>
      <name val="Calibri"/>
      <family val="2"/>
      <charset val="204"/>
    </font>
    <font>
      <b/>
      <sz val="11"/>
      <color indexed="54"/>
      <name val="Calibri"/>
      <family val="2"/>
      <charset val="204"/>
    </font>
    <font>
      <b/>
      <sz val="11"/>
      <color indexed="8"/>
      <name val="Calibri"/>
      <family val="2"/>
      <charset val="204"/>
    </font>
    <font>
      <b/>
      <sz val="11"/>
      <color indexed="9"/>
      <name val="Calibri"/>
      <family val="2"/>
      <charset val="204"/>
    </font>
    <font>
      <b/>
      <sz val="18"/>
      <color indexed="54"/>
      <name val="Calibri Light"/>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b/>
      <sz val="12"/>
      <color indexed="8"/>
      <name val="Times New Roman"/>
      <family val="1"/>
      <charset val="204"/>
    </font>
  </fonts>
  <fills count="20">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indexed="27"/>
        <bgColor indexed="41"/>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31"/>
        <bgColor indexed="22"/>
      </patternFill>
    </fill>
    <fill>
      <patternFill patternType="solid">
        <fgColor indexed="42"/>
        <bgColor indexed="27"/>
      </patternFill>
    </fill>
    <fill>
      <patternFill patternType="solid">
        <fgColor indexed="44"/>
        <bgColor indexed="31"/>
      </patternFill>
    </fill>
    <fill>
      <patternFill patternType="solid">
        <fgColor indexed="22"/>
        <bgColor indexed="31"/>
      </patternFill>
    </fill>
    <fill>
      <patternFill patternType="solid">
        <fgColor indexed="43"/>
        <bgColor indexed="26"/>
      </patternFill>
    </fill>
    <fill>
      <patternFill patternType="solid">
        <fgColor indexed="49"/>
        <bgColor indexed="4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45"/>
        <bgColor indexed="29"/>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8"/>
      </right>
      <top style="thin">
        <color indexed="8"/>
      </top>
      <bottom style="thin">
        <color indexed="8"/>
      </bottom>
      <diagonal/>
    </border>
  </borders>
  <cellStyleXfs count="49">
    <xf numFmtId="0" fontId="0" fillId="0" borderId="0"/>
    <xf numFmtId="0" fontId="7" fillId="0" borderId="0"/>
    <xf numFmtId="0" fontId="13" fillId="0" borderId="0"/>
    <xf numFmtId="9" fontId="18" fillId="0" borderId="0" applyFont="0" applyFill="0" applyBorder="0" applyAlignment="0" applyProtection="0"/>
    <xf numFmtId="0" fontId="24" fillId="0" borderId="0" applyNumberFormat="0" applyFill="0" applyBorder="0" applyAlignment="0" applyProtection="0"/>
    <xf numFmtId="0" fontId="33" fillId="0" borderId="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3"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4" borderId="0" applyNumberFormat="0" applyBorder="0" applyAlignment="0" applyProtection="0"/>
    <xf numFmtId="0" fontId="35" fillId="5" borderId="49" applyNumberFormat="0" applyAlignment="0" applyProtection="0"/>
    <xf numFmtId="0" fontId="36" fillId="11" borderId="50" applyNumberFormat="0" applyAlignment="0" applyProtection="0"/>
    <xf numFmtId="0" fontId="37" fillId="11" borderId="49" applyNumberFormat="0" applyAlignment="0" applyProtection="0"/>
    <xf numFmtId="0" fontId="38" fillId="0" borderId="51" applyNumberFormat="0" applyFill="0" applyAlignment="0" applyProtection="0"/>
    <xf numFmtId="0" fontId="39" fillId="0" borderId="52" applyNumberFormat="0" applyFill="0" applyAlignment="0" applyProtection="0"/>
    <xf numFmtId="0" fontId="40" fillId="0" borderId="53" applyNumberFormat="0" applyFill="0" applyAlignment="0" applyProtection="0"/>
    <xf numFmtId="0" fontId="40" fillId="0" borderId="0" applyNumberFormat="0" applyFill="0" applyBorder="0" applyAlignment="0" applyProtection="0"/>
    <xf numFmtId="0" fontId="41" fillId="0" borderId="54" applyNumberFormat="0" applyFill="0" applyAlignment="0" applyProtection="0"/>
    <xf numFmtId="0" fontId="42" fillId="16" borderId="55" applyNumberFormat="0" applyAlignment="0" applyProtection="0"/>
    <xf numFmtId="0" fontId="43" fillId="0" borderId="0" applyNumberFormat="0" applyFill="0" applyBorder="0" applyAlignment="0" applyProtection="0"/>
    <xf numFmtId="0" fontId="44" fillId="12" borderId="0" applyNumberFormat="0" applyBorder="0" applyAlignment="0" applyProtection="0"/>
    <xf numFmtId="0" fontId="12" fillId="0" borderId="0"/>
    <xf numFmtId="0" fontId="33" fillId="0" borderId="0"/>
    <xf numFmtId="0" fontId="45" fillId="19" borderId="0" applyNumberFormat="0" applyBorder="0" applyAlignment="0" applyProtection="0"/>
    <xf numFmtId="0" fontId="46" fillId="0" borderId="0" applyNumberFormat="0" applyFill="0" applyBorder="0" applyAlignment="0" applyProtection="0"/>
    <xf numFmtId="0" fontId="33" fillId="7" borderId="56" applyNumberFormat="0" applyAlignment="0" applyProtection="0"/>
    <xf numFmtId="0" fontId="47" fillId="0" borderId="57" applyNumberFormat="0" applyFill="0" applyAlignment="0" applyProtection="0"/>
    <xf numFmtId="0" fontId="48" fillId="0" borderId="0" applyNumberFormat="0" applyFill="0" applyBorder="0" applyAlignment="0" applyProtection="0"/>
    <xf numFmtId="0" fontId="49" fillId="9" borderId="0" applyNumberFormat="0" applyBorder="0" applyAlignment="0" applyProtection="0"/>
  </cellStyleXfs>
  <cellXfs count="302">
    <xf numFmtId="0" fontId="0" fillId="0" borderId="0" xfId="0"/>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xf>
    <xf numFmtId="0" fontId="2" fillId="0" borderId="0" xfId="0" applyFont="1"/>
    <xf numFmtId="0" fontId="2" fillId="0" borderId="0" xfId="0" applyFont="1" applyBorder="1"/>
    <xf numFmtId="0" fontId="2" fillId="0" borderId="7" xfId="0" applyFont="1" applyBorder="1"/>
    <xf numFmtId="0" fontId="2"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0" xfId="0" applyBorder="1"/>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9"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right"/>
    </xf>
    <xf numFmtId="0" fontId="1" fillId="0" borderId="13" xfId="0" applyFont="1" applyBorder="1" applyAlignment="1">
      <alignment horizontal="center" vertical="center" wrapText="1"/>
    </xf>
    <xf numFmtId="0" fontId="2" fillId="0" borderId="0" xfId="1" applyFont="1"/>
    <xf numFmtId="0" fontId="7" fillId="0" borderId="0" xfId="1"/>
    <xf numFmtId="0" fontId="2" fillId="0" borderId="9" xfId="1" applyFont="1" applyBorder="1" applyAlignment="1">
      <alignment horizontal="center" vertical="center" wrapText="1"/>
    </xf>
    <xf numFmtId="0" fontId="2" fillId="0" borderId="9" xfId="1" applyFont="1" applyBorder="1" applyAlignment="1">
      <alignment vertical="center" wrapText="1"/>
    </xf>
    <xf numFmtId="0" fontId="7" fillId="0" borderId="0" xfId="1" applyAlignment="1">
      <alignment horizontal="center" vertical="center"/>
    </xf>
    <xf numFmtId="0" fontId="2" fillId="0" borderId="0" xfId="1" applyFont="1" applyFill="1" applyBorder="1" applyAlignment="1">
      <alignment horizontal="center" vertical="center" wrapText="1"/>
    </xf>
    <xf numFmtId="0" fontId="2" fillId="0" borderId="10" xfId="1" applyFont="1" applyBorder="1" applyAlignment="1">
      <alignment horizontal="center" vertical="center" wrapText="1"/>
    </xf>
    <xf numFmtId="49" fontId="2" fillId="0" borderId="10" xfId="1" applyNumberFormat="1" applyFont="1" applyBorder="1" applyAlignment="1">
      <alignment horizontal="center" vertical="center" wrapText="1"/>
    </xf>
    <xf numFmtId="0" fontId="2" fillId="0" borderId="9" xfId="1" applyFont="1" applyBorder="1" applyAlignment="1">
      <alignment horizontal="justify" vertical="center" wrapText="1"/>
    </xf>
    <xf numFmtId="0" fontId="4" fillId="0" borderId="9" xfId="1" applyFont="1" applyBorder="1" applyAlignment="1">
      <alignment horizontal="center" vertical="center" wrapText="1"/>
    </xf>
    <xf numFmtId="49" fontId="2" fillId="0" borderId="15" xfId="1" applyNumberFormat="1" applyFont="1" applyBorder="1" applyAlignment="1">
      <alignment horizontal="center" vertical="center" wrapText="1"/>
    </xf>
    <xf numFmtId="0" fontId="2" fillId="0" borderId="14" xfId="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0" borderId="1" xfId="0" applyFont="1" applyBorder="1" applyAlignment="1">
      <alignment wrapText="1"/>
    </xf>
    <xf numFmtId="0" fontId="0" fillId="0" borderId="0" xfId="0"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justify" vertical="center" wrapText="1"/>
    </xf>
    <xf numFmtId="0" fontId="10" fillId="0" borderId="9" xfId="0" applyFont="1" applyBorder="1" applyAlignment="1">
      <alignment horizontal="right" vertical="center" wrapText="1"/>
    </xf>
    <xf numFmtId="0" fontId="10" fillId="0" borderId="14" xfId="0" applyFont="1" applyBorder="1" applyAlignment="1">
      <alignment horizontal="justify" vertical="center" wrapText="1"/>
    </xf>
    <xf numFmtId="49" fontId="10" fillId="0" borderId="15"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1" fontId="10" fillId="0" borderId="10" xfId="0" applyNumberFormat="1" applyFont="1" applyBorder="1" applyAlignment="1">
      <alignment horizontal="center" vertical="center" wrapText="1"/>
    </xf>
    <xf numFmtId="0" fontId="10" fillId="0" borderId="9" xfId="0" applyFont="1" applyBorder="1" applyAlignment="1">
      <alignment vertical="center" wrapText="1"/>
    </xf>
    <xf numFmtId="0" fontId="10" fillId="0" borderId="0" xfId="0" applyFont="1" applyAlignment="1">
      <alignment vertical="center"/>
    </xf>
    <xf numFmtId="0" fontId="10" fillId="0" borderId="0" xfId="0" applyFont="1"/>
    <xf numFmtId="0" fontId="2" fillId="0" borderId="0" xfId="0" applyFont="1" applyAlignment="1">
      <alignment horizontal="center" vertical="center"/>
    </xf>
    <xf numFmtId="1" fontId="4" fillId="0" borderId="9" xfId="1" applyNumberFormat="1" applyFont="1" applyBorder="1" applyAlignment="1">
      <alignment horizontal="center" vertical="center" wrapText="1"/>
    </xf>
    <xf numFmtId="0" fontId="7" fillId="0" borderId="0" xfId="1" applyAlignment="1">
      <alignment horizontal="center"/>
    </xf>
    <xf numFmtId="10" fontId="7" fillId="0" borderId="0" xfId="1" applyNumberFormat="1" applyBorder="1" applyAlignment="1">
      <alignment horizontal="center"/>
    </xf>
    <xf numFmtId="0" fontId="0" fillId="0" borderId="0" xfId="0" applyAlignment="1">
      <alignment horizontal="center"/>
    </xf>
    <xf numFmtId="0" fontId="2" fillId="0" borderId="0" xfId="0" applyFont="1" applyAlignment="1">
      <alignment horizontal="center" vertical="center"/>
    </xf>
    <xf numFmtId="0" fontId="10" fillId="0" borderId="0" xfId="0" applyFont="1" applyAlignment="1">
      <alignment wrapText="1"/>
    </xf>
    <xf numFmtId="0" fontId="10" fillId="0" borderId="0" xfId="0" applyFont="1" applyAlignment="1">
      <alignment horizontal="center" vertical="center" wrapText="1"/>
    </xf>
    <xf numFmtId="0" fontId="10" fillId="0" borderId="0" xfId="0" applyFont="1" applyAlignment="1">
      <alignment horizontal="center" wrapText="1"/>
    </xf>
    <xf numFmtId="0" fontId="2" fillId="2" borderId="0" xfId="0" applyFont="1" applyFill="1"/>
    <xf numFmtId="0" fontId="14" fillId="0" borderId="1" xfId="0" applyFont="1" applyBorder="1" applyAlignment="1">
      <alignment horizontal="center" vertical="center" wrapText="1"/>
    </xf>
    <xf numFmtId="1" fontId="12" fillId="3" borderId="1" xfId="0" applyNumberFormat="1" applyFont="1" applyFill="1" applyBorder="1" applyAlignment="1">
      <alignment horizontal="center" vertical="center" wrapText="1"/>
    </xf>
    <xf numFmtId="1" fontId="12" fillId="3" borderId="1" xfId="0" applyNumberFormat="1" applyFont="1" applyFill="1" applyBorder="1" applyAlignment="1">
      <alignment horizontal="left" vertical="center" wrapText="1"/>
    </xf>
    <xf numFmtId="1" fontId="15"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24" xfId="0" applyFont="1" applyBorder="1" applyAlignment="1">
      <alignment horizontal="center" vertical="center"/>
    </xf>
    <xf numFmtId="0" fontId="0" fillId="0" borderId="10" xfId="0" applyBorder="1" applyAlignment="1">
      <alignment horizontal="center" vertical="center"/>
    </xf>
    <xf numFmtId="0" fontId="0" fillId="0" borderId="0" xfId="0" applyFill="1" applyAlignment="1">
      <alignment wrapText="1"/>
    </xf>
    <xf numFmtId="49" fontId="0" fillId="0" borderId="0" xfId="0" applyNumberFormat="1" applyFill="1" applyAlignment="1">
      <alignment wrapText="1"/>
    </xf>
    <xf numFmtId="20" fontId="0" fillId="0" borderId="0" xfId="0" applyNumberFormat="1" applyFill="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0" fillId="0" borderId="0" xfId="0" applyFill="1" applyAlignment="1">
      <alignment wrapText="1" shrinkToFit="1"/>
    </xf>
    <xf numFmtId="0" fontId="4" fillId="0" borderId="9" xfId="1" applyFont="1" applyFill="1" applyBorder="1" applyAlignment="1">
      <alignment horizontal="center" vertical="center" wrapText="1"/>
    </xf>
    <xf numFmtId="0" fontId="4" fillId="0" borderId="14" xfId="1" applyFont="1" applyFill="1" applyBorder="1" applyAlignment="1">
      <alignment horizontal="center" vertical="center" wrapText="1"/>
    </xf>
    <xf numFmtId="49" fontId="2" fillId="0" borderId="10" xfId="1" applyNumberFormat="1" applyFont="1" applyFill="1" applyBorder="1" applyAlignment="1">
      <alignment horizontal="center" vertical="center" wrapText="1"/>
    </xf>
    <xf numFmtId="0" fontId="2" fillId="0" borderId="9" xfId="1" applyFont="1" applyFill="1" applyBorder="1" applyAlignment="1">
      <alignment vertical="center" wrapText="1"/>
    </xf>
    <xf numFmtId="0" fontId="2" fillId="0" borderId="1" xfId="0"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0" fontId="0" fillId="0" borderId="0" xfId="0" applyFill="1"/>
    <xf numFmtId="0" fontId="2" fillId="0" borderId="1" xfId="0" applyFont="1" applyFill="1" applyBorder="1" applyAlignment="1">
      <alignment horizontal="left" wrapText="1"/>
    </xf>
    <xf numFmtId="0" fontId="2" fillId="0" borderId="1" xfId="0" applyFont="1" applyFill="1" applyBorder="1" applyAlignment="1">
      <alignment horizontal="left"/>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7" fillId="0" borderId="0" xfId="0" applyFont="1" applyFill="1"/>
    <xf numFmtId="0" fontId="10" fillId="0" borderId="9"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4" fontId="0" fillId="0" borderId="0" xfId="0" applyNumberFormat="1"/>
    <xf numFmtId="4" fontId="10" fillId="0" borderId="15" xfId="0" applyNumberFormat="1"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30" xfId="0" applyFont="1" applyFill="1" applyBorder="1" applyAlignment="1">
      <alignment horizontal="center" vertical="center" wrapText="1"/>
    </xf>
    <xf numFmtId="0" fontId="9" fillId="0" borderId="23" xfId="0" applyFont="1" applyFill="1" applyBorder="1" applyAlignment="1">
      <alignment vertical="center" wrapText="1"/>
    </xf>
    <xf numFmtId="0" fontId="20" fillId="0" borderId="0" xfId="1" applyFont="1" applyAlignment="1">
      <alignment horizontal="center"/>
    </xf>
    <xf numFmtId="0" fontId="10" fillId="0" borderId="1" xfId="1" applyFont="1" applyFill="1" applyBorder="1" applyAlignment="1">
      <alignment horizontal="center" wrapText="1"/>
    </xf>
    <xf numFmtId="3" fontId="10" fillId="0" borderId="1" xfId="1" applyNumberFormat="1" applyFont="1" applyFill="1" applyBorder="1" applyAlignment="1">
      <alignment horizontal="center"/>
    </xf>
    <xf numFmtId="0" fontId="10" fillId="0" borderId="1" xfId="1" applyFont="1" applyFill="1" applyBorder="1" applyAlignment="1">
      <alignment horizontal="center"/>
    </xf>
    <xf numFmtId="0" fontId="11" fillId="0" borderId="1" xfId="1" applyFont="1" applyBorder="1" applyAlignment="1">
      <alignment horizontal="center" vertical="center" wrapText="1"/>
    </xf>
    <xf numFmtId="0" fontId="11" fillId="0" borderId="1" xfId="1" applyFont="1" applyBorder="1" applyAlignment="1">
      <alignment horizontal="center" wrapText="1"/>
    </xf>
    <xf numFmtId="0" fontId="11" fillId="0" borderId="1" xfId="1" applyFont="1" applyFill="1" applyBorder="1" applyAlignment="1">
      <alignment horizontal="center" vertical="center" wrapText="1"/>
    </xf>
    <xf numFmtId="10" fontId="10" fillId="0" borderId="1" xfId="1" applyNumberFormat="1" applyFont="1" applyFill="1" applyBorder="1" applyAlignment="1">
      <alignment horizontal="center"/>
    </xf>
    <xf numFmtId="164" fontId="7" fillId="0" borderId="0" xfId="1" applyNumberFormat="1"/>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3"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0" fillId="0" borderId="28" xfId="0" applyFont="1" applyBorder="1" applyAlignment="1">
      <alignment horizontal="left" vertical="center" wrapText="1"/>
    </xf>
    <xf numFmtId="0" fontId="10" fillId="0" borderId="29"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9" xfId="0" applyFont="1" applyBorder="1" applyAlignment="1">
      <alignment horizontal="center" vertical="center" wrapText="1"/>
    </xf>
    <xf numFmtId="2" fontId="10" fillId="0" borderId="5"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9" xfId="0" applyFont="1" applyFill="1" applyBorder="1" applyAlignment="1">
      <alignment horizontal="center" vertical="center" wrapText="1"/>
    </xf>
    <xf numFmtId="0" fontId="10" fillId="0" borderId="25" xfId="0" applyFont="1" applyBorder="1" applyAlignment="1">
      <alignment horizontal="justify" vertical="center"/>
    </xf>
    <xf numFmtId="2" fontId="10" fillId="0" borderId="26" xfId="0" applyNumberFormat="1" applyFont="1" applyFill="1" applyBorder="1" applyAlignment="1">
      <alignment horizontal="center" vertical="center"/>
    </xf>
    <xf numFmtId="0" fontId="10" fillId="0" borderId="27" xfId="0" applyFont="1" applyFill="1" applyBorder="1" applyAlignment="1">
      <alignment horizontal="center" vertical="center"/>
    </xf>
    <xf numFmtId="0" fontId="10" fillId="0" borderId="37" xfId="0" applyFont="1" applyBorder="1" applyAlignment="1">
      <alignment horizontal="justify" vertical="center"/>
    </xf>
    <xf numFmtId="2" fontId="10" fillId="0" borderId="6" xfId="0" applyNumberFormat="1" applyFont="1" applyFill="1" applyBorder="1" applyAlignment="1">
      <alignment horizontal="center" vertical="center"/>
    </xf>
    <xf numFmtId="0" fontId="10" fillId="0" borderId="38" xfId="0" applyFont="1" applyFill="1" applyBorder="1" applyAlignment="1">
      <alignment horizontal="center" vertical="center"/>
    </xf>
    <xf numFmtId="0" fontId="10" fillId="0" borderId="32" xfId="0" applyFont="1" applyBorder="1" applyAlignment="1">
      <alignment horizontal="left" vertical="center" wrapText="1"/>
    </xf>
    <xf numFmtId="0" fontId="11" fillId="0" borderId="39" xfId="0" applyFont="1" applyBorder="1" applyAlignment="1">
      <alignment horizontal="justify" vertical="center"/>
    </xf>
    <xf numFmtId="2" fontId="10" fillId="0" borderId="40" xfId="0" applyNumberFormat="1" applyFont="1" applyFill="1" applyBorder="1" applyAlignment="1">
      <alignment horizontal="center" vertical="center"/>
    </xf>
    <xf numFmtId="0" fontId="11" fillId="0" borderId="41" xfId="0" applyFont="1" applyFill="1" applyBorder="1" applyAlignment="1">
      <alignment horizontal="center" vertical="center"/>
    </xf>
    <xf numFmtId="0" fontId="10" fillId="0" borderId="37"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4" fontId="11" fillId="0" borderId="9"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42" xfId="0" applyFont="1" applyBorder="1" applyAlignment="1">
      <alignment horizontal="center" vertical="center" wrapText="1"/>
    </xf>
    <xf numFmtId="1" fontId="2" fillId="0" borderId="29" xfId="0" applyNumberFormat="1" applyFont="1" applyFill="1" applyBorder="1" applyAlignment="1">
      <alignment horizontal="center" vertical="center" wrapText="1"/>
    </xf>
    <xf numFmtId="49" fontId="17" fillId="0" borderId="28" xfId="0" applyNumberFormat="1" applyFont="1" applyFill="1" applyBorder="1" applyAlignment="1">
      <alignment horizontal="center" vertical="center" wrapText="1"/>
    </xf>
    <xf numFmtId="1" fontId="9" fillId="0" borderId="29" xfId="0" applyNumberFormat="1" applyFont="1" applyFill="1" applyBorder="1" applyAlignment="1">
      <alignment horizontal="center" vertical="center" wrapText="1"/>
    </xf>
    <xf numFmtId="49" fontId="0" fillId="0" borderId="28" xfId="0" applyNumberFormat="1" applyFill="1" applyBorder="1" applyAlignment="1">
      <alignment horizontal="center" vertical="center" wrapText="1"/>
    </xf>
    <xf numFmtId="49" fontId="0" fillId="0" borderId="28" xfId="0" applyNumberFormat="1" applyBorder="1" applyAlignment="1">
      <alignment horizontal="center" vertical="center" wrapText="1"/>
    </xf>
    <xf numFmtId="49" fontId="0" fillId="0" borderId="28" xfId="0" applyNumberFormat="1" applyFill="1" applyBorder="1" applyAlignment="1">
      <alignment horizontal="center" vertical="center"/>
    </xf>
    <xf numFmtId="49" fontId="0" fillId="0" borderId="28" xfId="0" applyNumberFormat="1" applyBorder="1" applyAlignment="1">
      <alignment horizontal="center" vertical="center"/>
    </xf>
    <xf numFmtId="49" fontId="0" fillId="0" borderId="30" xfId="0" applyNumberFormat="1" applyBorder="1" applyAlignment="1">
      <alignment horizontal="center" vertical="center"/>
    </xf>
    <xf numFmtId="0" fontId="2" fillId="0" borderId="23" xfId="0" applyFont="1" applyBorder="1" applyAlignment="1">
      <alignment wrapText="1"/>
    </xf>
    <xf numFmtId="0" fontId="2" fillId="0" borderId="23" xfId="0" applyFont="1" applyFill="1" applyBorder="1" applyAlignment="1">
      <alignment horizontal="center" vertical="center"/>
    </xf>
    <xf numFmtId="1" fontId="2" fillId="0" borderId="23" xfId="0" applyNumberFormat="1" applyFont="1" applyFill="1" applyBorder="1" applyAlignment="1">
      <alignment horizontal="center" vertical="center" wrapText="1"/>
    </xf>
    <xf numFmtId="1" fontId="2" fillId="0" borderId="31" xfId="0" applyNumberFormat="1" applyFont="1" applyFill="1" applyBorder="1" applyAlignment="1">
      <alignment horizontal="center" vertical="center" wrapText="1"/>
    </xf>
    <xf numFmtId="1" fontId="0" fillId="0" borderId="32" xfId="0" applyNumberForma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33" xfId="0" applyNumberFormat="1" applyFont="1" applyFill="1" applyBorder="1" applyAlignment="1">
      <alignment horizontal="center" vertical="center" wrapText="1"/>
    </xf>
    <xf numFmtId="49" fontId="21" fillId="0" borderId="15" xfId="0" applyNumberFormat="1" applyFont="1" applyBorder="1" applyAlignment="1">
      <alignment horizontal="center" vertical="center" wrapText="1"/>
    </xf>
    <xf numFmtId="0" fontId="23"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0" xfId="0" applyFont="1" applyAlignment="1">
      <alignment horizontal="center"/>
    </xf>
    <xf numFmtId="0" fontId="0" fillId="0" borderId="0" xfId="0" applyAlignment="1">
      <alignment vertical="center"/>
    </xf>
    <xf numFmtId="0" fontId="26" fillId="0" borderId="0" xfId="0" applyFont="1"/>
    <xf numFmtId="0" fontId="28" fillId="0" borderId="0" xfId="0" applyFont="1"/>
    <xf numFmtId="0" fontId="29" fillId="0" borderId="0" xfId="0" applyFont="1" applyAlignment="1">
      <alignment vertical="center"/>
    </xf>
    <xf numFmtId="0" fontId="4" fillId="2" borderId="9" xfId="1" applyFont="1" applyFill="1" applyBorder="1" applyAlignment="1">
      <alignment horizontal="center" vertical="center" wrapText="1"/>
    </xf>
    <xf numFmtId="1" fontId="4" fillId="2" borderId="9" xfId="1" applyNumberFormat="1" applyFont="1" applyFill="1" applyBorder="1" applyAlignment="1">
      <alignment horizontal="center" vertical="center" wrapText="1"/>
    </xf>
    <xf numFmtId="0" fontId="4" fillId="2" borderId="14" xfId="1" applyFont="1" applyFill="1" applyBorder="1" applyAlignment="1">
      <alignment horizontal="center" vertical="center" wrapText="1"/>
    </xf>
    <xf numFmtId="1" fontId="4" fillId="2" borderId="14"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31" fillId="0" borderId="0" xfId="0" applyFont="1" applyAlignment="1">
      <alignment vertical="center"/>
    </xf>
    <xf numFmtId="0" fontId="14"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1" fillId="2"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2" fillId="0" borderId="1" xfId="0" applyFont="1" applyBorder="1" applyAlignment="1">
      <alignment horizontal="center" vertical="center" wrapText="1"/>
    </xf>
    <xf numFmtId="49" fontId="1" fillId="0" borderId="15" xfId="0" applyNumberFormat="1" applyFont="1" applyBorder="1" applyAlignment="1">
      <alignment horizontal="center" vertical="center" wrapText="1"/>
    </xf>
    <xf numFmtId="3" fontId="7" fillId="0" borderId="0" xfId="1" applyNumberFormat="1"/>
    <xf numFmtId="0" fontId="9" fillId="0" borderId="48" xfId="0" applyFont="1" applyFill="1" applyBorder="1" applyAlignment="1">
      <alignment horizontal="center" vertical="center" wrapText="1"/>
    </xf>
    <xf numFmtId="10" fontId="10" fillId="0" borderId="29" xfId="3" applyNumberFormat="1" applyFont="1" applyFill="1" applyBorder="1" applyAlignment="1">
      <alignment horizontal="center" vertical="center" wrapText="1"/>
    </xf>
    <xf numFmtId="9" fontId="10" fillId="0" borderId="33" xfId="3" applyNumberFormat="1" applyFont="1" applyFill="1" applyBorder="1" applyAlignment="1">
      <alignment horizontal="center" vertical="center" wrapText="1"/>
    </xf>
    <xf numFmtId="9" fontId="10" fillId="0" borderId="29" xfId="3" applyNumberFormat="1" applyFont="1" applyFill="1" applyBorder="1" applyAlignment="1">
      <alignment horizontal="center" vertical="center" wrapText="1"/>
    </xf>
    <xf numFmtId="165" fontId="0" fillId="0" borderId="0" xfId="0" applyNumberFormat="1"/>
    <xf numFmtId="9" fontId="10" fillId="0" borderId="31" xfId="3" applyNumberFormat="1" applyFont="1" applyFill="1" applyBorder="1" applyAlignment="1">
      <alignment horizontal="center" vertical="center" wrapText="1"/>
    </xf>
    <xf numFmtId="0" fontId="9" fillId="0" borderId="38" xfId="0" applyFont="1" applyFill="1" applyBorder="1" applyAlignment="1">
      <alignment horizontal="center" vertical="center" wrapText="1"/>
    </xf>
    <xf numFmtId="0" fontId="0" fillId="2" borderId="0" xfId="0" applyFill="1"/>
    <xf numFmtId="0" fontId="10" fillId="0" borderId="9" xfId="0" applyFont="1" applyFill="1" applyBorder="1" applyAlignment="1">
      <alignment horizontal="center" vertical="center" wrapText="1"/>
    </xf>
    <xf numFmtId="166" fontId="50" fillId="0" borderId="58" xfId="42" applyNumberFormat="1" applyFont="1" applyBorder="1" applyAlignment="1">
      <alignment horizontal="center" vertical="center"/>
    </xf>
    <xf numFmtId="0" fontId="51" fillId="11" borderId="58" xfId="42" applyFont="1" applyFill="1" applyBorder="1" applyAlignment="1">
      <alignment horizontal="center" vertical="center" wrapText="1"/>
    </xf>
    <xf numFmtId="0" fontId="50" fillId="6" borderId="58" xfId="42" applyFont="1" applyFill="1" applyBorder="1" applyAlignment="1">
      <alignment horizontal="center" vertical="center"/>
    </xf>
    <xf numFmtId="0" fontId="50" fillId="0" borderId="58" xfId="42" applyFont="1" applyBorder="1"/>
    <xf numFmtId="0" fontId="50" fillId="0" borderId="58" xfId="42" applyFont="1" applyBorder="1" applyAlignment="1">
      <alignment horizontal="center" vertical="center"/>
    </xf>
    <xf numFmtId="1" fontId="50" fillId="0" borderId="58" xfId="42" applyNumberFormat="1" applyFont="1" applyBorder="1" applyAlignment="1">
      <alignment horizontal="center" vertical="center"/>
    </xf>
    <xf numFmtId="0" fontId="50" fillId="0" borderId="58" xfId="42" applyFont="1" applyFill="1" applyBorder="1"/>
    <xf numFmtId="0" fontId="9" fillId="0" borderId="25" xfId="0" applyFont="1" applyFill="1" applyBorder="1" applyAlignment="1">
      <alignment horizontal="center" vertical="center" wrapText="1"/>
    </xf>
    <xf numFmtId="0" fontId="9" fillId="0" borderId="26" xfId="0" applyFont="1" applyFill="1" applyBorder="1" applyAlignment="1">
      <alignment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3" xfId="0" applyBorder="1" applyAlignment="1">
      <alignment horizontal="center" vertical="center" wrapText="1"/>
    </xf>
    <xf numFmtId="0" fontId="11" fillId="0" borderId="0" xfId="0" applyFont="1" applyAlignment="1">
      <alignment horizontal="center" vertical="center" wrapText="1"/>
    </xf>
    <xf numFmtId="0" fontId="19" fillId="0" borderId="25"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0" fillId="0" borderId="30" xfId="0" applyBorder="1" applyAlignment="1">
      <alignment vertical="center" wrapText="1"/>
    </xf>
    <xf numFmtId="0" fontId="19" fillId="0" borderId="26" xfId="0" applyFont="1" applyFill="1" applyBorder="1" applyAlignment="1">
      <alignment horizontal="center" vertical="center" wrapText="1"/>
    </xf>
    <xf numFmtId="0" fontId="0" fillId="0" borderId="23" xfId="0" applyBorder="1" applyAlignment="1">
      <alignment vertical="center" wrapText="1"/>
    </xf>
    <xf numFmtId="0" fontId="19" fillId="0" borderId="27"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1" fillId="0" borderId="0" xfId="1" applyFont="1" applyBorder="1" applyAlignment="1">
      <alignment horizontal="center" wrapText="1"/>
    </xf>
    <xf numFmtId="0" fontId="11" fillId="0" borderId="25"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3" xfId="0" applyFont="1" applyBorder="1" applyAlignment="1">
      <alignment horizontal="center" vertical="center"/>
    </xf>
    <xf numFmtId="0" fontId="11" fillId="0" borderId="10" xfId="0" applyFont="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21"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9" xfId="1" applyFont="1" applyBorder="1" applyAlignment="1">
      <alignment horizontal="center" vertical="center" wrapText="1"/>
    </xf>
    <xf numFmtId="0" fontId="11" fillId="0" borderId="0" xfId="1" applyFont="1" applyAlignment="1">
      <alignment horizontal="center"/>
    </xf>
    <xf numFmtId="0" fontId="21" fillId="2" borderId="34"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 fillId="0" borderId="13"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0" applyFont="1" applyAlignment="1">
      <alignment horizontal="center" vertical="center"/>
    </xf>
    <xf numFmtId="0" fontId="4" fillId="0" borderId="15" xfId="0" applyFont="1" applyBorder="1" applyAlignment="1">
      <alignment horizontal="center" vertical="center" wrapText="1"/>
    </xf>
    <xf numFmtId="0" fontId="0" fillId="0" borderId="0" xfId="0" applyAlignment="1">
      <alignment horizontal="left" wrapText="1"/>
    </xf>
    <xf numFmtId="0" fontId="11" fillId="0" borderId="0" xfId="0" applyFont="1" applyAlignment="1">
      <alignment horizont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0" xfId="0" applyFont="1" applyAlignment="1">
      <alignment horizontal="center" vertical="center" wrapText="1"/>
    </xf>
    <xf numFmtId="0" fontId="25" fillId="0" borderId="0" xfId="4" applyFont="1" applyAlignment="1">
      <alignment horizontal="center" vertical="center" wrapText="1"/>
    </xf>
    <xf numFmtId="0" fontId="25" fillId="0" borderId="0" xfId="0" applyFont="1" applyAlignment="1">
      <alignment horizontal="center" wrapText="1"/>
    </xf>
    <xf numFmtId="0" fontId="23" fillId="0" borderId="0" xfId="0" applyFont="1" applyAlignment="1">
      <alignment horizontal="center" wrapText="1"/>
    </xf>
    <xf numFmtId="0" fontId="30" fillId="0" borderId="0" xfId="0" applyFont="1" applyAlignment="1">
      <alignment vertical="center" wrapText="1"/>
    </xf>
    <xf numFmtId="0" fontId="30" fillId="0" borderId="0" xfId="0" applyFont="1" applyAlignment="1">
      <alignment wrapText="1"/>
    </xf>
    <xf numFmtId="0" fontId="10" fillId="0" borderId="0" xfId="0" applyFont="1" applyAlignment="1">
      <alignment wrapText="1"/>
    </xf>
    <xf numFmtId="0" fontId="27" fillId="0" borderId="0" xfId="0" applyFont="1" applyAlignment="1">
      <alignment wrapText="1"/>
    </xf>
    <xf numFmtId="0" fontId="0" fillId="0" borderId="0" xfId="0" applyAlignment="1">
      <alignment wrapText="1"/>
    </xf>
    <xf numFmtId="1" fontId="15" fillId="3" borderId="1" xfId="0"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1" fillId="0" borderId="0" xfId="0" applyFont="1" applyFill="1" applyAlignment="1">
      <alignment horizontal="center" wrapText="1"/>
    </xf>
    <xf numFmtId="49" fontId="1" fillId="0" borderId="1" xfId="0" applyNumberFormat="1" applyFont="1" applyFill="1" applyBorder="1" applyAlignment="1">
      <alignment horizontal="center" vertical="center" wrapText="1"/>
    </xf>
    <xf numFmtId="20" fontId="1" fillId="0" borderId="1" xfId="0" applyNumberFormat="1" applyFont="1" applyFill="1" applyBorder="1" applyAlignment="1">
      <alignment horizontal="center" vertical="center" wrapText="1"/>
    </xf>
  </cellXfs>
  <cellStyles count="49">
    <cellStyle name="20% - Акцент1" xfId="6" xr:uid="{00000000-0005-0000-0000-000000000000}"/>
    <cellStyle name="20% - Акцент2" xfId="7" xr:uid="{00000000-0005-0000-0000-000001000000}"/>
    <cellStyle name="20% - Акцент3" xfId="8" xr:uid="{00000000-0005-0000-0000-000002000000}"/>
    <cellStyle name="20% - Акцент4" xfId="9" xr:uid="{00000000-0005-0000-0000-000003000000}"/>
    <cellStyle name="20% - Акцент5" xfId="10" xr:uid="{00000000-0005-0000-0000-000004000000}"/>
    <cellStyle name="20% - Акцент6" xfId="11" xr:uid="{00000000-0005-0000-0000-000005000000}"/>
    <cellStyle name="40% - Акцент1" xfId="12" xr:uid="{00000000-0005-0000-0000-000006000000}"/>
    <cellStyle name="40% - Акцент2" xfId="13" xr:uid="{00000000-0005-0000-0000-000007000000}"/>
    <cellStyle name="40% - Акцент3" xfId="14" xr:uid="{00000000-0005-0000-0000-000008000000}"/>
    <cellStyle name="40% - Акцент4" xfId="15" xr:uid="{00000000-0005-0000-0000-000009000000}"/>
    <cellStyle name="40% - Акцент5" xfId="16" xr:uid="{00000000-0005-0000-0000-00000A000000}"/>
    <cellStyle name="40% - Акцент6" xfId="17" xr:uid="{00000000-0005-0000-0000-00000B000000}"/>
    <cellStyle name="60% - Акцент1" xfId="18" xr:uid="{00000000-0005-0000-0000-00000C000000}"/>
    <cellStyle name="60% - Акцент2" xfId="19" xr:uid="{00000000-0005-0000-0000-00000D000000}"/>
    <cellStyle name="60% - Акцент3" xfId="20" xr:uid="{00000000-0005-0000-0000-00000E000000}"/>
    <cellStyle name="60% - Акцент4" xfId="21" xr:uid="{00000000-0005-0000-0000-00000F000000}"/>
    <cellStyle name="60% - Акцент5" xfId="22" xr:uid="{00000000-0005-0000-0000-000010000000}"/>
    <cellStyle name="60% - Акцент6" xfId="23" xr:uid="{00000000-0005-0000-0000-000011000000}"/>
    <cellStyle name="Акцент1 2" xfId="24" xr:uid="{00000000-0005-0000-0000-000012000000}"/>
    <cellStyle name="Акцент2 2" xfId="25" xr:uid="{00000000-0005-0000-0000-000013000000}"/>
    <cellStyle name="Акцент3 2" xfId="26" xr:uid="{00000000-0005-0000-0000-000014000000}"/>
    <cellStyle name="Акцент4 2" xfId="27" xr:uid="{00000000-0005-0000-0000-000015000000}"/>
    <cellStyle name="Акцент5 2" xfId="28" xr:uid="{00000000-0005-0000-0000-000016000000}"/>
    <cellStyle name="Акцент6 2" xfId="29" xr:uid="{00000000-0005-0000-0000-000017000000}"/>
    <cellStyle name="Ввод  2" xfId="30" xr:uid="{00000000-0005-0000-0000-000018000000}"/>
    <cellStyle name="Вывод 2" xfId="31" xr:uid="{00000000-0005-0000-0000-000019000000}"/>
    <cellStyle name="Вычисление 2" xfId="32" xr:uid="{00000000-0005-0000-0000-00001A000000}"/>
    <cellStyle name="Гиперссылка" xfId="4" builtinId="8"/>
    <cellStyle name="Заголовок 1 2" xfId="33" xr:uid="{00000000-0005-0000-0000-00001C000000}"/>
    <cellStyle name="Заголовок 2 2" xfId="34" xr:uid="{00000000-0005-0000-0000-00001D000000}"/>
    <cellStyle name="Заголовок 3 2" xfId="35" xr:uid="{00000000-0005-0000-0000-00001E000000}"/>
    <cellStyle name="Заголовок 4 2" xfId="36" xr:uid="{00000000-0005-0000-0000-00001F000000}"/>
    <cellStyle name="Итог 2" xfId="37" xr:uid="{00000000-0005-0000-0000-000020000000}"/>
    <cellStyle name="Контрольная ячейка 2" xfId="38" xr:uid="{00000000-0005-0000-0000-000021000000}"/>
    <cellStyle name="Название 2" xfId="39" xr:uid="{00000000-0005-0000-0000-000022000000}"/>
    <cellStyle name="Нейтральный 2" xfId="40" xr:uid="{00000000-0005-0000-0000-000023000000}"/>
    <cellStyle name="Обычный" xfId="0" builtinId="0"/>
    <cellStyle name="Обычный 2" xfId="1" xr:uid="{00000000-0005-0000-0000-000025000000}"/>
    <cellStyle name="Обычный 2 14" xfId="2" xr:uid="{00000000-0005-0000-0000-000026000000}"/>
    <cellStyle name="Обычный 3" xfId="41" xr:uid="{00000000-0005-0000-0000-000027000000}"/>
    <cellStyle name="Обычный 4" xfId="42" xr:uid="{00000000-0005-0000-0000-000028000000}"/>
    <cellStyle name="Обычный 5" xfId="5" xr:uid="{00000000-0005-0000-0000-000029000000}"/>
    <cellStyle name="Плохой 2" xfId="43" xr:uid="{00000000-0005-0000-0000-00002A000000}"/>
    <cellStyle name="Пояснение 2" xfId="44" xr:uid="{00000000-0005-0000-0000-00002B000000}"/>
    <cellStyle name="Примечание 2" xfId="45" xr:uid="{00000000-0005-0000-0000-00002C000000}"/>
    <cellStyle name="Процентный" xfId="3" builtinId="5"/>
    <cellStyle name="Связанная ячейка 2" xfId="46" xr:uid="{00000000-0005-0000-0000-00002E000000}"/>
    <cellStyle name="Текст предупреждения 2" xfId="47" xr:uid="{00000000-0005-0000-0000-00002F000000}"/>
    <cellStyle name="Хороший 2" xfId="4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5.wmf"/><Relationship Id="rId1" Type="http://schemas.openxmlformats.org/officeDocument/2006/relationships/image" Target="../media/image1.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2</xdr:col>
      <xdr:colOff>2238375</xdr:colOff>
      <xdr:row>6</xdr:row>
      <xdr:rowOff>209550</xdr:rowOff>
    </xdr:from>
    <xdr:to>
      <xdr:col>2</xdr:col>
      <xdr:colOff>2647950</xdr:colOff>
      <xdr:row>7</xdr:row>
      <xdr:rowOff>0</xdr:rowOff>
    </xdr:to>
    <xdr:pic>
      <xdr:nvPicPr>
        <xdr:cNvPr id="18" name="Рисунок 8">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1695450</xdr:colOff>
      <xdr:row>11</xdr:row>
      <xdr:rowOff>171450</xdr:rowOff>
    </xdr:from>
    <xdr:to>
      <xdr:col>2</xdr:col>
      <xdr:colOff>2076450</xdr:colOff>
      <xdr:row>12</xdr:row>
      <xdr:rowOff>0</xdr:rowOff>
    </xdr:to>
    <xdr:pic>
      <xdr:nvPicPr>
        <xdr:cNvPr id="19" name="Рисунок 7">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14650" y="4219575"/>
          <a:ext cx="3810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2571750</xdr:colOff>
      <xdr:row>16</xdr:row>
      <xdr:rowOff>981075</xdr:rowOff>
    </xdr:from>
    <xdr:to>
      <xdr:col>2</xdr:col>
      <xdr:colOff>3171825</xdr:colOff>
      <xdr:row>17</xdr:row>
      <xdr:rowOff>0</xdr:rowOff>
    </xdr:to>
    <xdr:pic>
      <xdr:nvPicPr>
        <xdr:cNvPr id="20" name="Рисунок 6">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90950" y="6677025"/>
          <a:ext cx="6000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114300</xdr:colOff>
      <xdr:row>21</xdr:row>
      <xdr:rowOff>990600</xdr:rowOff>
    </xdr:from>
    <xdr:to>
      <xdr:col>2</xdr:col>
      <xdr:colOff>714375</xdr:colOff>
      <xdr:row>22</xdr:row>
      <xdr:rowOff>0</xdr:rowOff>
    </xdr:to>
    <xdr:pic>
      <xdr:nvPicPr>
        <xdr:cNvPr id="21" name="Рисунок 5">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33500" y="9124950"/>
          <a:ext cx="6000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79375</xdr:colOff>
      <xdr:row>5</xdr:row>
      <xdr:rowOff>4810125</xdr:rowOff>
    </xdr:from>
    <xdr:to>
      <xdr:col>6</xdr:col>
      <xdr:colOff>488950</xdr:colOff>
      <xdr:row>5</xdr:row>
      <xdr:rowOff>5045075</xdr:rowOff>
    </xdr:to>
    <xdr:pic>
      <xdr:nvPicPr>
        <xdr:cNvPr id="14" name="Рисунок 4">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3750" y="5588000"/>
          <a:ext cx="409575" cy="23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222250</xdr:colOff>
      <xdr:row>5</xdr:row>
      <xdr:rowOff>4794250</xdr:rowOff>
    </xdr:from>
    <xdr:to>
      <xdr:col>10</xdr:col>
      <xdr:colOff>603250</xdr:colOff>
      <xdr:row>5</xdr:row>
      <xdr:rowOff>5029200</xdr:rowOff>
    </xdr:to>
    <xdr:pic>
      <xdr:nvPicPr>
        <xdr:cNvPr id="15" name="Рисунок 3">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93250" y="5572125"/>
          <a:ext cx="381000" cy="23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412750</xdr:colOff>
      <xdr:row>5</xdr:row>
      <xdr:rowOff>5286375</xdr:rowOff>
    </xdr:from>
    <xdr:to>
      <xdr:col>14</xdr:col>
      <xdr:colOff>314325</xdr:colOff>
      <xdr:row>5</xdr:row>
      <xdr:rowOff>5530850</xdr:rowOff>
    </xdr:to>
    <xdr:pic>
      <xdr:nvPicPr>
        <xdr:cNvPr id="16" name="Рисунок 2">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60250" y="6064250"/>
          <a:ext cx="711200"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476250</xdr:colOff>
      <xdr:row>5</xdr:row>
      <xdr:rowOff>5286375</xdr:rowOff>
    </xdr:from>
    <xdr:to>
      <xdr:col>18</xdr:col>
      <xdr:colOff>234950</xdr:colOff>
      <xdr:row>5</xdr:row>
      <xdr:rowOff>5530850</xdr:rowOff>
    </xdr:to>
    <xdr:pic>
      <xdr:nvPicPr>
        <xdr:cNvPr id="17" name="Рисунок 1">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478125" y="6064250"/>
          <a:ext cx="600075"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AB16"/>
  <sheetViews>
    <sheetView tabSelected="1" zoomScaleNormal="100" zoomScaleSheetLayoutView="100" workbookViewId="0">
      <selection activeCell="A5" sqref="A5:AA5"/>
    </sheetView>
  </sheetViews>
  <sheetFormatPr defaultRowHeight="15" x14ac:dyDescent="0.25"/>
  <cols>
    <col min="1" max="1" width="5.28515625" customWidth="1"/>
    <col min="2" max="2" width="15.42578125" style="54" customWidth="1"/>
    <col min="3" max="4" width="5.140625" style="54" customWidth="1"/>
    <col min="5" max="5" width="5" style="54" customWidth="1"/>
    <col min="6" max="8" width="5.140625" style="54" customWidth="1"/>
    <col min="9" max="9" width="5.85546875" style="54" customWidth="1"/>
    <col min="10" max="10" width="6.85546875" style="54" customWidth="1"/>
    <col min="11" max="11" width="5.85546875" style="54" customWidth="1"/>
    <col min="12" max="12" width="5.140625" style="54" customWidth="1"/>
    <col min="13" max="13" width="6.28515625" style="54" customWidth="1"/>
    <col min="14" max="15" width="5.140625" style="54" customWidth="1"/>
    <col min="16" max="16" width="5.85546875" style="54" customWidth="1"/>
    <col min="17" max="17" width="5.140625" style="54" customWidth="1"/>
    <col min="18" max="18" width="4.42578125" style="54" customWidth="1"/>
    <col min="19" max="19" width="5.5703125" style="54" customWidth="1"/>
    <col min="20" max="20" width="7.85546875" style="54" customWidth="1"/>
    <col min="21" max="21" width="5.140625" style="54" customWidth="1"/>
    <col min="22" max="22" width="5.85546875" style="54" customWidth="1"/>
    <col min="23" max="23" width="5.140625" style="54" customWidth="1"/>
    <col min="24" max="24" width="5" style="54" customWidth="1"/>
    <col min="25" max="25" width="8.7109375" style="54" customWidth="1"/>
    <col min="26" max="26" width="7.140625" style="54" customWidth="1"/>
    <col min="27" max="27" width="7.85546875" style="54" customWidth="1"/>
    <col min="28" max="28" width="8.42578125" style="54" customWidth="1"/>
  </cols>
  <sheetData>
    <row r="5" spans="1:28" s="56" customFormat="1" ht="32.25" customHeight="1" x14ac:dyDescent="0.25">
      <c r="A5" s="216" t="s">
        <v>274</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58"/>
    </row>
    <row r="6" spans="1:28" ht="15.75" thickBot="1" x14ac:dyDescent="0.3"/>
    <row r="7" spans="1:28" ht="15" customHeight="1" x14ac:dyDescent="0.25">
      <c r="A7" s="217" t="s">
        <v>188</v>
      </c>
      <c r="B7" s="220" t="s">
        <v>96</v>
      </c>
      <c r="C7" s="220" t="s">
        <v>121</v>
      </c>
      <c r="D7" s="220"/>
      <c r="E7" s="220"/>
      <c r="F7" s="220"/>
      <c r="G7" s="220"/>
      <c r="H7" s="220"/>
      <c r="I7" s="220"/>
      <c r="J7" s="220"/>
      <c r="K7" s="220"/>
      <c r="L7" s="220"/>
      <c r="M7" s="220"/>
      <c r="N7" s="220"/>
      <c r="O7" s="220"/>
      <c r="P7" s="220"/>
      <c r="Q7" s="220"/>
      <c r="R7" s="220"/>
      <c r="S7" s="220"/>
      <c r="T7" s="220"/>
      <c r="U7" s="220"/>
      <c r="V7" s="220"/>
      <c r="W7" s="220"/>
      <c r="X7" s="220"/>
      <c r="Y7" s="222"/>
    </row>
    <row r="8" spans="1:28" ht="15" customHeight="1" x14ac:dyDescent="0.25">
      <c r="A8" s="218"/>
      <c r="B8" s="212"/>
      <c r="C8" s="223">
        <v>2020</v>
      </c>
      <c r="D8" s="224"/>
      <c r="E8" s="224"/>
      <c r="F8" s="224"/>
      <c r="G8" s="224"/>
      <c r="H8" s="224"/>
      <c r="I8" s="224"/>
      <c r="J8" s="224"/>
      <c r="K8" s="224"/>
      <c r="L8" s="225"/>
      <c r="M8" s="212">
        <v>2021</v>
      </c>
      <c r="N8" s="212"/>
      <c r="O8" s="212"/>
      <c r="P8" s="212"/>
      <c r="Q8" s="212"/>
      <c r="R8" s="212"/>
      <c r="S8" s="212"/>
      <c r="T8" s="212"/>
      <c r="U8" s="212"/>
      <c r="V8" s="212"/>
      <c r="W8" s="212" t="s">
        <v>184</v>
      </c>
      <c r="X8" s="212"/>
      <c r="Y8" s="213"/>
    </row>
    <row r="9" spans="1:28" x14ac:dyDescent="0.25">
      <c r="A9" s="218"/>
      <c r="B9" s="212"/>
      <c r="C9" s="226"/>
      <c r="D9" s="227"/>
      <c r="E9" s="227"/>
      <c r="F9" s="227"/>
      <c r="G9" s="227"/>
      <c r="H9" s="227"/>
      <c r="I9" s="227"/>
      <c r="J9" s="227"/>
      <c r="K9" s="227"/>
      <c r="L9" s="228"/>
      <c r="M9" s="212"/>
      <c r="N9" s="212"/>
      <c r="O9" s="212"/>
      <c r="P9" s="212"/>
      <c r="Q9" s="212"/>
      <c r="R9" s="212"/>
      <c r="S9" s="212"/>
      <c r="T9" s="212"/>
      <c r="U9" s="212"/>
      <c r="V9" s="212"/>
      <c r="W9" s="212"/>
      <c r="X9" s="212"/>
      <c r="Y9" s="213"/>
    </row>
    <row r="10" spans="1:28" x14ac:dyDescent="0.25">
      <c r="A10" s="218"/>
      <c r="B10" s="212"/>
      <c r="C10" s="226"/>
      <c r="D10" s="227"/>
      <c r="E10" s="227"/>
      <c r="F10" s="227"/>
      <c r="G10" s="227"/>
      <c r="H10" s="227"/>
      <c r="I10" s="227"/>
      <c r="J10" s="227"/>
      <c r="K10" s="227"/>
      <c r="L10" s="228"/>
      <c r="M10" s="212"/>
      <c r="N10" s="212"/>
      <c r="O10" s="212"/>
      <c r="P10" s="212"/>
      <c r="Q10" s="212"/>
      <c r="R10" s="212"/>
      <c r="S10" s="212"/>
      <c r="T10" s="212"/>
      <c r="U10" s="212"/>
      <c r="V10" s="212"/>
      <c r="W10" s="212"/>
      <c r="X10" s="212"/>
      <c r="Y10" s="213"/>
    </row>
    <row r="11" spans="1:28" x14ac:dyDescent="0.25">
      <c r="A11" s="218"/>
      <c r="B11" s="212"/>
      <c r="C11" s="229"/>
      <c r="D11" s="230"/>
      <c r="E11" s="230"/>
      <c r="F11" s="230"/>
      <c r="G11" s="230"/>
      <c r="H11" s="230"/>
      <c r="I11" s="230"/>
      <c r="J11" s="230"/>
      <c r="K11" s="230"/>
      <c r="L11" s="231"/>
      <c r="M11" s="212"/>
      <c r="N11" s="212"/>
      <c r="O11" s="212"/>
      <c r="P11" s="212"/>
      <c r="Q11" s="212"/>
      <c r="R11" s="212"/>
      <c r="S11" s="212"/>
      <c r="T11" s="212"/>
      <c r="U11" s="212"/>
      <c r="V11" s="212"/>
      <c r="W11" s="212"/>
      <c r="X11" s="212"/>
      <c r="Y11" s="213"/>
    </row>
    <row r="12" spans="1:28" ht="15" customHeight="1" x14ac:dyDescent="0.25">
      <c r="A12" s="218"/>
      <c r="B12" s="212"/>
      <c r="C12" s="212" t="s">
        <v>147</v>
      </c>
      <c r="D12" s="212"/>
      <c r="E12" s="212"/>
      <c r="F12" s="212" t="s">
        <v>148</v>
      </c>
      <c r="G12" s="212"/>
      <c r="H12" s="212"/>
      <c r="I12" s="212" t="s">
        <v>149</v>
      </c>
      <c r="J12" s="212"/>
      <c r="K12" s="214" t="s">
        <v>150</v>
      </c>
      <c r="L12" s="215"/>
      <c r="M12" s="212" t="s">
        <v>147</v>
      </c>
      <c r="N12" s="212"/>
      <c r="O12" s="212"/>
      <c r="P12" s="212" t="s">
        <v>148</v>
      </c>
      <c r="Q12" s="212"/>
      <c r="R12" s="212"/>
      <c r="S12" s="212" t="s">
        <v>149</v>
      </c>
      <c r="T12" s="212"/>
      <c r="U12" s="214" t="s">
        <v>150</v>
      </c>
      <c r="V12" s="215"/>
      <c r="W12" s="212"/>
      <c r="X12" s="212"/>
      <c r="Y12" s="213"/>
    </row>
    <row r="13" spans="1:28" ht="90.75" thickBot="1" x14ac:dyDescent="0.3">
      <c r="A13" s="219"/>
      <c r="B13" s="221"/>
      <c r="C13" s="92" t="s">
        <v>185</v>
      </c>
      <c r="D13" s="92" t="s">
        <v>186</v>
      </c>
      <c r="E13" s="92" t="s">
        <v>187</v>
      </c>
      <c r="F13" s="92" t="s">
        <v>185</v>
      </c>
      <c r="G13" s="92" t="s">
        <v>186</v>
      </c>
      <c r="H13" s="92" t="s">
        <v>187</v>
      </c>
      <c r="I13" s="92" t="s">
        <v>186</v>
      </c>
      <c r="J13" s="92" t="s">
        <v>187</v>
      </c>
      <c r="K13" s="92" t="s">
        <v>186</v>
      </c>
      <c r="L13" s="92" t="s">
        <v>187</v>
      </c>
      <c r="M13" s="92" t="s">
        <v>185</v>
      </c>
      <c r="N13" s="92" t="s">
        <v>186</v>
      </c>
      <c r="O13" s="92" t="s">
        <v>187</v>
      </c>
      <c r="P13" s="92" t="s">
        <v>185</v>
      </c>
      <c r="Q13" s="92" t="s">
        <v>186</v>
      </c>
      <c r="R13" s="92" t="s">
        <v>187</v>
      </c>
      <c r="S13" s="92" t="s">
        <v>186</v>
      </c>
      <c r="T13" s="92" t="s">
        <v>187</v>
      </c>
      <c r="U13" s="92" t="s">
        <v>186</v>
      </c>
      <c r="V13" s="92" t="s">
        <v>187</v>
      </c>
      <c r="W13" s="92" t="s">
        <v>185</v>
      </c>
      <c r="X13" s="92" t="s">
        <v>186</v>
      </c>
      <c r="Y13" s="93" t="s">
        <v>187</v>
      </c>
    </row>
    <row r="14" spans="1:28" ht="90" x14ac:dyDescent="0.25">
      <c r="A14" s="208">
        <v>1</v>
      </c>
      <c r="B14" s="209" t="s">
        <v>158</v>
      </c>
      <c r="C14" s="210">
        <f t="shared" ref="C14:X14" si="0">C15+C16</f>
        <v>0</v>
      </c>
      <c r="D14" s="210">
        <f t="shared" si="0"/>
        <v>0</v>
      </c>
      <c r="E14" s="210">
        <f t="shared" si="0"/>
        <v>0</v>
      </c>
      <c r="F14" s="210">
        <f t="shared" si="0"/>
        <v>0</v>
      </c>
      <c r="G14" s="210">
        <f t="shared" si="0"/>
        <v>0</v>
      </c>
      <c r="H14" s="210">
        <f t="shared" si="0"/>
        <v>0</v>
      </c>
      <c r="I14" s="210">
        <f t="shared" si="0"/>
        <v>0</v>
      </c>
      <c r="J14" s="210">
        <f t="shared" si="0"/>
        <v>0</v>
      </c>
      <c r="K14" s="210">
        <f t="shared" si="0"/>
        <v>0</v>
      </c>
      <c r="L14" s="210">
        <f t="shared" si="0"/>
        <v>0</v>
      </c>
      <c r="M14" s="210">
        <f t="shared" si="0"/>
        <v>0</v>
      </c>
      <c r="N14" s="210">
        <f t="shared" si="0"/>
        <v>0</v>
      </c>
      <c r="O14" s="210">
        <f t="shared" si="0"/>
        <v>0</v>
      </c>
      <c r="P14" s="210">
        <f t="shared" si="0"/>
        <v>0</v>
      </c>
      <c r="Q14" s="210">
        <f t="shared" si="0"/>
        <v>0</v>
      </c>
      <c r="R14" s="210">
        <f t="shared" si="0"/>
        <v>0</v>
      </c>
      <c r="S14" s="210">
        <f t="shared" si="0"/>
        <v>2</v>
      </c>
      <c r="T14" s="210">
        <f t="shared" si="0"/>
        <v>14</v>
      </c>
      <c r="U14" s="210">
        <f t="shared" si="0"/>
        <v>5</v>
      </c>
      <c r="V14" s="210">
        <f t="shared" si="0"/>
        <v>9</v>
      </c>
      <c r="W14" s="210">
        <f t="shared" si="0"/>
        <v>0</v>
      </c>
      <c r="X14" s="210">
        <f t="shared" si="0"/>
        <v>7</v>
      </c>
      <c r="Y14" s="211">
        <f>Y15+Y16</f>
        <v>23</v>
      </c>
    </row>
    <row r="15" spans="1:28" ht="30" x14ac:dyDescent="0.25">
      <c r="A15" s="94">
        <v>2</v>
      </c>
      <c r="B15" s="95" t="s">
        <v>155</v>
      </c>
      <c r="C15" s="84">
        <v>0</v>
      </c>
      <c r="D15" s="84">
        <v>0</v>
      </c>
      <c r="E15" s="84">
        <v>0</v>
      </c>
      <c r="F15" s="84">
        <v>0</v>
      </c>
      <c r="G15" s="84">
        <v>0</v>
      </c>
      <c r="H15" s="84">
        <v>0</v>
      </c>
      <c r="I15" s="84">
        <v>0</v>
      </c>
      <c r="J15" s="84">
        <v>0</v>
      </c>
      <c r="K15" s="84">
        <v>0</v>
      </c>
      <c r="L15" s="84">
        <v>0</v>
      </c>
      <c r="M15" s="84">
        <v>0</v>
      </c>
      <c r="N15" s="84">
        <v>0</v>
      </c>
      <c r="O15" s="84">
        <v>0</v>
      </c>
      <c r="P15" s="84">
        <v>0</v>
      </c>
      <c r="Q15" s="84">
        <v>0</v>
      </c>
      <c r="R15" s="84">
        <v>0</v>
      </c>
      <c r="S15" s="84">
        <v>0</v>
      </c>
      <c r="T15" s="84">
        <v>0</v>
      </c>
      <c r="U15" s="84">
        <v>0</v>
      </c>
      <c r="V15" s="84">
        <v>0</v>
      </c>
      <c r="W15" s="84">
        <f>M15+P15-C15-F15</f>
        <v>0</v>
      </c>
      <c r="X15" s="84">
        <f>D15+G15+I15-N15-Q15-S15</f>
        <v>0</v>
      </c>
      <c r="Y15" s="198">
        <f>O15+R15+T15+V15-E15-H15-J15-L15</f>
        <v>0</v>
      </c>
    </row>
    <row r="16" spans="1:28" ht="30.75" thickBot="1" x14ac:dyDescent="0.3">
      <c r="A16" s="96">
        <v>3</v>
      </c>
      <c r="B16" s="97" t="s">
        <v>159</v>
      </c>
      <c r="C16" s="92">
        <v>0</v>
      </c>
      <c r="D16" s="92">
        <v>0</v>
      </c>
      <c r="E16" s="92">
        <v>0</v>
      </c>
      <c r="F16" s="92">
        <v>0</v>
      </c>
      <c r="G16" s="92">
        <v>0</v>
      </c>
      <c r="H16" s="92">
        <v>0</v>
      </c>
      <c r="I16" s="92">
        <v>0</v>
      </c>
      <c r="J16" s="92">
        <v>0</v>
      </c>
      <c r="K16" s="92">
        <v>0</v>
      </c>
      <c r="L16" s="92">
        <v>0</v>
      </c>
      <c r="M16" s="92">
        <v>0</v>
      </c>
      <c r="N16" s="92">
        <v>0</v>
      </c>
      <c r="O16" s="92">
        <v>0</v>
      </c>
      <c r="P16" s="92">
        <v>0</v>
      </c>
      <c r="Q16" s="92">
        <v>0</v>
      </c>
      <c r="R16" s="92">
        <v>0</v>
      </c>
      <c r="S16" s="92">
        <v>2</v>
      </c>
      <c r="T16" s="92">
        <v>14</v>
      </c>
      <c r="U16" s="92">
        <v>5</v>
      </c>
      <c r="V16" s="92">
        <v>9</v>
      </c>
      <c r="W16" s="192">
        <f>M16+P16-C16-F16</f>
        <v>0</v>
      </c>
      <c r="X16" s="92">
        <f>N16+Q16+U16+S16-D16-G16-I16</f>
        <v>7</v>
      </c>
      <c r="Y16" s="93">
        <f>O16+R16+T16+V16-E16-H16-J16-L16</f>
        <v>23</v>
      </c>
    </row>
  </sheetData>
  <mergeCells count="15">
    <mergeCell ref="A5:AA5"/>
    <mergeCell ref="C12:E12"/>
    <mergeCell ref="F12:H12"/>
    <mergeCell ref="I12:J12"/>
    <mergeCell ref="A7:A13"/>
    <mergeCell ref="B7:B13"/>
    <mergeCell ref="C7:Y7"/>
    <mergeCell ref="C8:L11"/>
    <mergeCell ref="M8:V11"/>
    <mergeCell ref="W8:Y12"/>
    <mergeCell ref="K12:L12"/>
    <mergeCell ref="M12:O12"/>
    <mergeCell ref="P12:R12"/>
    <mergeCell ref="S12:T12"/>
    <mergeCell ref="U12:V12"/>
  </mergeCells>
  <pageMargins left="0.70866141732283472" right="0.70866141732283472" top="0.74803149606299213" bottom="0.74803149606299213" header="0.31496062992125984" footer="0.31496062992125984"/>
  <pageSetup paperSize="9" scale="73" fitToHeight="100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2:AI21"/>
  <sheetViews>
    <sheetView zoomScaleNormal="100" zoomScaleSheetLayoutView="100" workbookViewId="0">
      <selection activeCell="E3" sqref="E3:G3"/>
    </sheetView>
  </sheetViews>
  <sheetFormatPr defaultRowHeight="15" x14ac:dyDescent="0.25"/>
  <cols>
    <col min="1" max="1" width="6.5703125" customWidth="1"/>
    <col min="2" max="2" width="19.140625" customWidth="1"/>
    <col min="3" max="3" width="10.5703125" customWidth="1"/>
    <col min="4" max="4" width="18" customWidth="1"/>
    <col min="5" max="5" width="23.7109375" customWidth="1"/>
    <col min="6" max="6" width="15.140625" customWidth="1"/>
    <col min="7" max="7" width="53.28515625" customWidth="1"/>
    <col min="8" max="8" width="11.7109375" customWidth="1"/>
    <col min="9" max="9" width="13" customWidth="1"/>
    <col min="10" max="12" width="10.140625" customWidth="1"/>
    <col min="13" max="13" width="12.140625" bestFit="1" customWidth="1"/>
    <col min="14" max="14" width="16.42578125" customWidth="1"/>
  </cols>
  <sheetData>
    <row r="2" spans="1:35" x14ac:dyDescent="0.25">
      <c r="M2" s="4"/>
    </row>
    <row r="3" spans="1:35" ht="15.75" x14ac:dyDescent="0.25">
      <c r="D3" s="49"/>
      <c r="E3" s="280" t="s">
        <v>203</v>
      </c>
      <c r="F3" s="280"/>
      <c r="G3" s="280"/>
      <c r="H3" s="141"/>
    </row>
    <row r="4" spans="1:35" x14ac:dyDescent="0.25">
      <c r="A4" s="5"/>
      <c r="B4" s="6"/>
      <c r="C4" s="4"/>
      <c r="D4" s="4"/>
      <c r="E4" s="4"/>
      <c r="F4" s="4"/>
      <c r="G4" s="4"/>
      <c r="H4" s="4"/>
      <c r="I4" s="5"/>
      <c r="J4" s="5"/>
      <c r="K4" s="4"/>
      <c r="L4" s="4"/>
      <c r="M4" s="4"/>
      <c r="N4" s="4"/>
    </row>
    <row r="5" spans="1:35" ht="135" customHeight="1" x14ac:dyDescent="0.25">
      <c r="A5" s="279" t="s">
        <v>71</v>
      </c>
      <c r="B5" s="279" t="s">
        <v>72</v>
      </c>
      <c r="C5" s="279" t="s">
        <v>73</v>
      </c>
      <c r="D5" s="279" t="s">
        <v>74</v>
      </c>
      <c r="E5" s="279" t="s">
        <v>75</v>
      </c>
      <c r="F5" s="279" t="s">
        <v>76</v>
      </c>
      <c r="G5" s="279" t="s">
        <v>77</v>
      </c>
      <c r="H5" s="275" t="s">
        <v>78</v>
      </c>
      <c r="I5" s="276"/>
      <c r="J5" s="275" t="s">
        <v>79</v>
      </c>
      <c r="K5" s="276"/>
      <c r="L5" s="275" t="s">
        <v>80</v>
      </c>
      <c r="M5" s="276"/>
      <c r="N5" s="277" t="s">
        <v>81</v>
      </c>
    </row>
    <row r="6" spans="1:35" x14ac:dyDescent="0.25">
      <c r="A6" s="279"/>
      <c r="B6" s="279"/>
      <c r="C6" s="279"/>
      <c r="D6" s="279"/>
      <c r="E6" s="279"/>
      <c r="F6" s="279"/>
      <c r="G6" s="279"/>
      <c r="H6" s="189">
        <v>2020</v>
      </c>
      <c r="I6" s="1">
        <v>2021</v>
      </c>
      <c r="J6" s="189">
        <v>2020</v>
      </c>
      <c r="K6" s="189">
        <v>2021</v>
      </c>
      <c r="L6" s="189">
        <v>2020</v>
      </c>
      <c r="M6" s="189">
        <v>2021</v>
      </c>
      <c r="N6" s="278"/>
    </row>
    <row r="7" spans="1:35" x14ac:dyDescent="0.25">
      <c r="A7" s="140">
        <v>1</v>
      </c>
      <c r="B7" s="7">
        <v>2</v>
      </c>
      <c r="C7" s="146">
        <v>3</v>
      </c>
      <c r="D7" s="139">
        <v>4</v>
      </c>
      <c r="E7" s="2">
        <v>5</v>
      </c>
      <c r="F7" s="2">
        <v>6</v>
      </c>
      <c r="G7" s="2">
        <v>7</v>
      </c>
      <c r="H7" s="139">
        <v>8</v>
      </c>
      <c r="I7" s="2">
        <v>9</v>
      </c>
      <c r="J7" s="139">
        <v>10</v>
      </c>
      <c r="K7" s="2">
        <v>11</v>
      </c>
      <c r="L7" s="139">
        <v>12</v>
      </c>
      <c r="M7" s="139">
        <v>13</v>
      </c>
      <c r="N7" s="145">
        <v>14</v>
      </c>
    </row>
    <row r="8" spans="1:35" ht="372" customHeight="1" x14ac:dyDescent="0.25">
      <c r="A8" s="1">
        <v>1</v>
      </c>
      <c r="B8" s="1" t="s">
        <v>275</v>
      </c>
      <c r="C8" s="176" t="s">
        <v>120</v>
      </c>
      <c r="D8" s="8" t="s">
        <v>276</v>
      </c>
      <c r="E8" s="1" t="s">
        <v>277</v>
      </c>
      <c r="F8" s="9" t="s">
        <v>217</v>
      </c>
      <c r="G8" s="144" t="s">
        <v>211</v>
      </c>
      <c r="H8" s="1">
        <v>21</v>
      </c>
      <c r="I8" s="64">
        <v>0</v>
      </c>
      <c r="J8" s="176" t="s">
        <v>82</v>
      </c>
      <c r="K8" s="1">
        <v>23</v>
      </c>
      <c r="L8" s="1" t="s">
        <v>82</v>
      </c>
      <c r="M8" s="1">
        <v>5</v>
      </c>
      <c r="N8" s="1" t="s">
        <v>82</v>
      </c>
      <c r="O8" s="10"/>
      <c r="P8" s="10"/>
      <c r="Q8" s="10"/>
      <c r="R8" s="10"/>
      <c r="S8" s="10"/>
      <c r="T8" s="10"/>
      <c r="U8" s="10"/>
      <c r="V8" s="10"/>
      <c r="W8" s="10"/>
      <c r="X8" s="10"/>
      <c r="Y8" s="10"/>
      <c r="Z8" s="10"/>
      <c r="AA8" s="10"/>
      <c r="AB8" s="10"/>
      <c r="AC8" s="10"/>
      <c r="AD8" s="10"/>
      <c r="AE8" s="10"/>
      <c r="AF8" s="10"/>
      <c r="AG8" s="10"/>
      <c r="AH8" s="10"/>
      <c r="AI8" s="10"/>
    </row>
    <row r="9" spans="1:35" x14ac:dyDescent="0.25">
      <c r="O9" s="10"/>
      <c r="P9" s="10"/>
      <c r="Q9" s="10"/>
      <c r="R9" s="10"/>
      <c r="S9" s="10"/>
      <c r="T9" s="10"/>
      <c r="U9" s="10"/>
      <c r="V9" s="10"/>
      <c r="W9" s="10"/>
      <c r="X9" s="10"/>
      <c r="Y9" s="10"/>
      <c r="Z9" s="10"/>
      <c r="AA9" s="10"/>
      <c r="AB9" s="10"/>
      <c r="AC9" s="10"/>
      <c r="AD9" s="10"/>
      <c r="AE9" s="10"/>
      <c r="AF9" s="10"/>
      <c r="AG9" s="10"/>
      <c r="AH9" s="10"/>
      <c r="AI9" s="10"/>
    </row>
    <row r="10" spans="1:35" x14ac:dyDescent="0.25">
      <c r="O10" s="10"/>
      <c r="P10" s="10"/>
      <c r="Q10" s="10"/>
      <c r="R10" s="10"/>
      <c r="S10" s="10"/>
      <c r="T10" s="10"/>
      <c r="U10" s="10"/>
      <c r="V10" s="10"/>
      <c r="W10" s="10"/>
      <c r="X10" s="10"/>
      <c r="Y10" s="10"/>
      <c r="Z10" s="10"/>
      <c r="AA10" s="10"/>
      <c r="AB10" s="10"/>
      <c r="AC10" s="10"/>
      <c r="AD10" s="10"/>
      <c r="AE10" s="10"/>
      <c r="AF10" s="10"/>
      <c r="AG10" s="10"/>
      <c r="AH10" s="10"/>
      <c r="AI10" s="10"/>
    </row>
    <row r="15" spans="1:35" x14ac:dyDescent="0.25">
      <c r="G15" s="281"/>
      <c r="H15" s="142"/>
    </row>
    <row r="16" spans="1:35" x14ac:dyDescent="0.25">
      <c r="G16" s="282"/>
      <c r="H16" s="143"/>
    </row>
    <row r="17" spans="5:8" x14ac:dyDescent="0.25">
      <c r="G17" s="282"/>
      <c r="H17" s="143"/>
    </row>
    <row r="18" spans="5:8" x14ac:dyDescent="0.25">
      <c r="G18" s="282"/>
      <c r="H18" s="143"/>
    </row>
    <row r="19" spans="5:8" x14ac:dyDescent="0.25">
      <c r="G19" s="282"/>
      <c r="H19" s="143"/>
    </row>
    <row r="20" spans="5:8" ht="274.5" customHeight="1" x14ac:dyDescent="0.25">
      <c r="E20" s="10"/>
      <c r="G20" s="282"/>
      <c r="H20" s="143"/>
    </row>
    <row r="21" spans="5:8" x14ac:dyDescent="0.25">
      <c r="E21" s="10"/>
    </row>
  </sheetData>
  <mergeCells count="13">
    <mergeCell ref="A5:A6"/>
    <mergeCell ref="J5:K5"/>
    <mergeCell ref="E3:G3"/>
    <mergeCell ref="G15:G20"/>
    <mergeCell ref="H5:I5"/>
    <mergeCell ref="G5:G6"/>
    <mergeCell ref="F5:F6"/>
    <mergeCell ref="E5:E6"/>
    <mergeCell ref="L5:M5"/>
    <mergeCell ref="N5:N6"/>
    <mergeCell ref="D5:D6"/>
    <mergeCell ref="C5:C6"/>
    <mergeCell ref="B5:B6"/>
  </mergeCells>
  <pageMargins left="0.7" right="0.7" top="0.75" bottom="0.75" header="0.3" footer="0.3"/>
  <pageSetup paperSize="9" scale="4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17"/>
  <sheetViews>
    <sheetView zoomScaleNormal="100" zoomScaleSheetLayoutView="100" workbookViewId="0">
      <selection activeCell="D7" sqref="D7"/>
    </sheetView>
  </sheetViews>
  <sheetFormatPr defaultRowHeight="15" x14ac:dyDescent="0.25"/>
  <cols>
    <col min="2" max="2" width="65.5703125" customWidth="1"/>
    <col min="3" max="3" width="12.5703125" customWidth="1"/>
    <col min="4" max="4" width="43.28515625" customWidth="1"/>
  </cols>
  <sheetData>
    <row r="2" spans="1:4" x14ac:dyDescent="0.25">
      <c r="D2" s="21"/>
    </row>
    <row r="4" spans="1:4" ht="30.75" customHeight="1" x14ac:dyDescent="0.25">
      <c r="A4" s="4"/>
      <c r="B4" s="286" t="s">
        <v>201</v>
      </c>
      <c r="C4" s="286"/>
      <c r="D4" s="286"/>
    </row>
    <row r="5" spans="1:4" ht="15.75" thickBot="1" x14ac:dyDescent="0.3">
      <c r="A5" s="4"/>
      <c r="B5" s="4"/>
      <c r="C5" s="4"/>
      <c r="D5" s="4"/>
    </row>
    <row r="6" spans="1:4" ht="30.75" thickBot="1" x14ac:dyDescent="0.3">
      <c r="A6" s="20" t="s">
        <v>71</v>
      </c>
      <c r="B6" s="19" t="s">
        <v>95</v>
      </c>
      <c r="C6" s="19" t="s">
        <v>94</v>
      </c>
      <c r="D6" s="18"/>
    </row>
    <row r="7" spans="1:4" ht="38.25" x14ac:dyDescent="0.25">
      <c r="A7" s="283">
        <v>1</v>
      </c>
      <c r="B7" s="17" t="s">
        <v>93</v>
      </c>
      <c r="C7" s="283" t="s">
        <v>92</v>
      </c>
      <c r="D7" s="22" t="s">
        <v>272</v>
      </c>
    </row>
    <row r="8" spans="1:4" x14ac:dyDescent="0.25">
      <c r="A8" s="284"/>
      <c r="B8" s="16" t="s">
        <v>91</v>
      </c>
      <c r="C8" s="284"/>
      <c r="D8" s="66">
        <v>89276176392</v>
      </c>
    </row>
    <row r="9" spans="1:4" ht="15.75" thickBot="1" x14ac:dyDescent="0.3">
      <c r="A9" s="285"/>
      <c r="B9" s="15" t="s">
        <v>90</v>
      </c>
      <c r="C9" s="285"/>
      <c r="D9" s="67" t="s">
        <v>82</v>
      </c>
    </row>
    <row r="10" spans="1:4" ht="30.75" thickBot="1" x14ac:dyDescent="0.3">
      <c r="A10" s="13">
        <v>2</v>
      </c>
      <c r="B10" s="12" t="s">
        <v>89</v>
      </c>
      <c r="C10" s="11" t="s">
        <v>86</v>
      </c>
      <c r="D10" s="177">
        <v>45</v>
      </c>
    </row>
    <row r="11" spans="1:4" ht="30.75" thickBot="1" x14ac:dyDescent="0.3">
      <c r="A11" s="14" t="s">
        <v>22</v>
      </c>
      <c r="B11" s="12" t="s">
        <v>88</v>
      </c>
      <c r="C11" s="11" t="s">
        <v>86</v>
      </c>
      <c r="D11" s="177">
        <v>45</v>
      </c>
    </row>
    <row r="12" spans="1:4" ht="30.75" thickBot="1" x14ac:dyDescent="0.3">
      <c r="A12" s="14" t="s">
        <v>23</v>
      </c>
      <c r="B12" s="12" t="s">
        <v>87</v>
      </c>
      <c r="C12" s="11" t="s">
        <v>86</v>
      </c>
      <c r="D12" s="178" t="s">
        <v>82</v>
      </c>
    </row>
    <row r="13" spans="1:4" ht="30.75" thickBot="1" x14ac:dyDescent="0.3">
      <c r="A13" s="13">
        <v>3</v>
      </c>
      <c r="B13" s="12" t="s">
        <v>85</v>
      </c>
      <c r="C13" s="11" t="s">
        <v>83</v>
      </c>
      <c r="D13" s="179" t="s">
        <v>82</v>
      </c>
    </row>
    <row r="14" spans="1:4" ht="30.75" thickBot="1" x14ac:dyDescent="0.3">
      <c r="A14" s="13">
        <v>4</v>
      </c>
      <c r="B14" s="12" t="s">
        <v>84</v>
      </c>
      <c r="C14" s="11" t="s">
        <v>83</v>
      </c>
      <c r="D14" s="179">
        <v>3</v>
      </c>
    </row>
    <row r="15" spans="1:4" x14ac:dyDescent="0.25">
      <c r="A15" s="4"/>
      <c r="B15" s="4"/>
      <c r="C15" s="4"/>
      <c r="D15" s="4"/>
    </row>
    <row r="16" spans="1:4" x14ac:dyDescent="0.25">
      <c r="A16" s="4"/>
      <c r="B16" s="4"/>
      <c r="C16" s="4"/>
      <c r="D16" s="4"/>
    </row>
    <row r="17" spans="1:4" x14ac:dyDescent="0.25">
      <c r="A17" s="4"/>
      <c r="B17" s="4"/>
      <c r="C17" s="4"/>
      <c r="D17" s="4"/>
    </row>
  </sheetData>
  <mergeCells count="3">
    <mergeCell ref="A7:A9"/>
    <mergeCell ref="C7:C9"/>
    <mergeCell ref="B4:D4"/>
  </mergeCells>
  <pageMargins left="0.7" right="0.7" top="0.75" bottom="0.75" header="0.3" footer="0.3"/>
  <pageSetup paperSize="9" scale="5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1"/>
  <sheetViews>
    <sheetView topLeftCell="B1" zoomScaleNormal="100" zoomScaleSheetLayoutView="100" workbookViewId="0">
      <selection activeCell="B11" sqref="B11"/>
    </sheetView>
  </sheetViews>
  <sheetFormatPr defaultRowHeight="15" x14ac:dyDescent="0.25"/>
  <cols>
    <col min="2" max="2" width="65.5703125" customWidth="1"/>
    <col min="3" max="3" width="12.5703125" customWidth="1"/>
    <col min="4" max="4" width="43.28515625" customWidth="1"/>
  </cols>
  <sheetData>
    <row r="1" spans="1:4" s="54" customFormat="1" ht="81" customHeight="1" x14ac:dyDescent="0.25">
      <c r="B1" s="287" t="s">
        <v>207</v>
      </c>
      <c r="C1" s="288"/>
      <c r="D1" s="288"/>
    </row>
    <row r="2" spans="1:4" s="54" customFormat="1" x14ac:dyDescent="0.25">
      <c r="A2" s="167"/>
      <c r="B2" s="167"/>
      <c r="C2" s="167"/>
      <c r="D2" s="167"/>
    </row>
    <row r="3" spans="1:4" x14ac:dyDescent="0.25">
      <c r="A3" s="4"/>
      <c r="B3" s="4"/>
      <c r="C3" s="4"/>
      <c r="D3" s="4"/>
    </row>
    <row r="4" spans="1:4" x14ac:dyDescent="0.25">
      <c r="A4" s="4"/>
      <c r="B4" s="170"/>
      <c r="C4" s="4"/>
      <c r="D4" s="4"/>
    </row>
    <row r="5" spans="1:4" x14ac:dyDescent="0.25">
      <c r="B5" s="171" t="s">
        <v>218</v>
      </c>
    </row>
    <row r="6" spans="1:4" x14ac:dyDescent="0.25">
      <c r="B6" s="168" t="s">
        <v>224</v>
      </c>
    </row>
    <row r="7" spans="1:4" x14ac:dyDescent="0.25">
      <c r="B7" s="168" t="s">
        <v>210</v>
      </c>
    </row>
    <row r="8" spans="1:4" x14ac:dyDescent="0.25">
      <c r="B8" s="168"/>
    </row>
    <row r="9" spans="1:4" ht="15.75" customHeight="1" x14ac:dyDescent="0.25">
      <c r="B9" s="171" t="s">
        <v>223</v>
      </c>
    </row>
    <row r="10" spans="1:4" x14ac:dyDescent="0.25">
      <c r="B10" s="168" t="s">
        <v>225</v>
      </c>
      <c r="C10" s="199"/>
    </row>
    <row r="11" spans="1:4" x14ac:dyDescent="0.25">
      <c r="B11" s="168" t="s">
        <v>210</v>
      </c>
    </row>
  </sheetData>
  <mergeCells count="1">
    <mergeCell ref="B1:D1"/>
  </mergeCells>
  <hyperlinks>
    <hyperlink ref="B1" location="Par752" tooltip="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 display="Par752" xr:uid="{00000000-0004-0000-0B00-000000000000}"/>
  </hyperlinks>
  <pageMargins left="0.7" right="0.7" top="0.75" bottom="0.75" header="0.3" footer="0.3"/>
  <pageSetup paperSize="9" scale="5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D7"/>
  <sheetViews>
    <sheetView zoomScaleNormal="100" zoomScaleSheetLayoutView="100" workbookViewId="0">
      <selection activeCell="B22" sqref="B22"/>
    </sheetView>
  </sheetViews>
  <sheetFormatPr defaultRowHeight="15" x14ac:dyDescent="0.25"/>
  <cols>
    <col min="2" max="2" width="65.5703125" customWidth="1"/>
    <col min="3" max="3" width="12.5703125" customWidth="1"/>
    <col min="4" max="4" width="43.28515625" customWidth="1"/>
  </cols>
  <sheetData>
    <row r="2" spans="1:4" x14ac:dyDescent="0.25">
      <c r="D2" s="21"/>
    </row>
    <row r="3" spans="1:4" ht="46.5" customHeight="1" x14ac:dyDescent="0.25">
      <c r="B3" s="216" t="s">
        <v>208</v>
      </c>
      <c r="C3" s="289"/>
      <c r="D3" s="289"/>
    </row>
    <row r="4" spans="1:4" x14ac:dyDescent="0.25">
      <c r="A4" s="4"/>
      <c r="B4" s="4"/>
      <c r="C4" s="4"/>
      <c r="D4" s="4"/>
    </row>
    <row r="5" spans="1:4" x14ac:dyDescent="0.25">
      <c r="A5" s="4"/>
      <c r="B5" s="4"/>
      <c r="C5" s="4"/>
      <c r="D5" s="4"/>
    </row>
    <row r="6" spans="1:4" x14ac:dyDescent="0.25">
      <c r="A6" s="4"/>
      <c r="B6" s="290" t="s">
        <v>209</v>
      </c>
      <c r="C6" s="291"/>
      <c r="D6" s="291"/>
    </row>
    <row r="7" spans="1:4" x14ac:dyDescent="0.25">
      <c r="B7" s="291"/>
      <c r="C7" s="291"/>
      <c r="D7" s="291"/>
    </row>
  </sheetData>
  <mergeCells count="2">
    <mergeCell ref="B3:D3"/>
    <mergeCell ref="B6:D7"/>
  </mergeCells>
  <pageMargins left="0.7" right="0.7" top="0.75" bottom="0.75" header="0.3" footer="0.3"/>
  <pageSetup paperSize="9" scale="5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
  <sheetViews>
    <sheetView zoomScaleNormal="100" zoomScaleSheetLayoutView="100" workbookViewId="0">
      <selection activeCell="B17" sqref="B17"/>
    </sheetView>
  </sheetViews>
  <sheetFormatPr defaultRowHeight="15" x14ac:dyDescent="0.25"/>
  <cols>
    <col min="2" max="2" width="65.5703125" customWidth="1"/>
    <col min="3" max="3" width="12.5703125" customWidth="1"/>
    <col min="4" max="4" width="49.42578125" customWidth="1"/>
  </cols>
  <sheetData>
    <row r="1" spans="1:4" ht="84" customHeight="1" x14ac:dyDescent="0.25">
      <c r="A1" s="4"/>
      <c r="B1" s="286" t="s">
        <v>212</v>
      </c>
      <c r="C1" s="286"/>
      <c r="D1" s="286"/>
    </row>
    <row r="2" spans="1:4" x14ac:dyDescent="0.25">
      <c r="A2" s="4"/>
      <c r="B2" s="4"/>
      <c r="C2" s="4"/>
      <c r="D2" s="4"/>
    </row>
    <row r="3" spans="1:4" ht="31.5" customHeight="1" x14ac:dyDescent="0.25">
      <c r="A3" s="4"/>
      <c r="B3" s="292" t="s">
        <v>213</v>
      </c>
      <c r="C3" s="293"/>
      <c r="D3" s="293"/>
    </row>
    <row r="4" spans="1:4" x14ac:dyDescent="0.25">
      <c r="A4" s="4"/>
      <c r="B4" s="4"/>
      <c r="C4" s="4"/>
      <c r="D4" s="4"/>
    </row>
    <row r="5" spans="1:4" x14ac:dyDescent="0.25">
      <c r="B5" s="169"/>
    </row>
    <row r="7" spans="1:4" x14ac:dyDescent="0.25">
      <c r="B7" s="180"/>
    </row>
  </sheetData>
  <mergeCells count="2">
    <mergeCell ref="B1:D1"/>
    <mergeCell ref="B3:D3"/>
  </mergeCells>
  <pageMargins left="0.7" right="0.7" top="0.75" bottom="0.75" header="0.3" footer="0.3"/>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2:O19"/>
  <sheetViews>
    <sheetView zoomScaleNormal="100" workbookViewId="0">
      <selection activeCell="B15" sqref="B15"/>
    </sheetView>
  </sheetViews>
  <sheetFormatPr defaultRowHeight="15" x14ac:dyDescent="0.25"/>
  <cols>
    <col min="2" max="2" width="30" customWidth="1"/>
    <col min="5" max="5" width="16.140625" customWidth="1"/>
    <col min="6" max="6" width="16" customWidth="1"/>
    <col min="7" max="7" width="21.140625" customWidth="1"/>
    <col min="8" max="8" width="17.85546875" customWidth="1"/>
    <col min="9" max="9" width="13.85546875" customWidth="1"/>
    <col min="10" max="10" width="13.140625" customWidth="1"/>
    <col min="11" max="11" width="13.7109375" customWidth="1"/>
    <col min="12" max="13" width="14" customWidth="1"/>
    <col min="14" max="14" width="14.85546875" customWidth="1"/>
    <col min="15" max="15" width="18" customWidth="1"/>
  </cols>
  <sheetData>
    <row r="2" spans="1:15" ht="39.75" customHeight="1" x14ac:dyDescent="0.25">
      <c r="B2" s="286" t="s">
        <v>206</v>
      </c>
      <c r="C2" s="286"/>
      <c r="D2" s="286"/>
      <c r="E2" s="294"/>
      <c r="F2" s="294"/>
      <c r="G2" s="294"/>
      <c r="H2" s="294"/>
      <c r="I2" s="294"/>
      <c r="J2" s="294"/>
      <c r="K2" s="294"/>
      <c r="L2" s="294"/>
      <c r="M2" s="294"/>
      <c r="N2" s="294"/>
      <c r="O2" s="294"/>
    </row>
    <row r="4" spans="1:15" x14ac:dyDescent="0.25">
      <c r="A4" s="295" t="s">
        <v>183</v>
      </c>
      <c r="B4" s="295" t="s">
        <v>182</v>
      </c>
      <c r="C4" s="295" t="s">
        <v>181</v>
      </c>
      <c r="D4" s="295" t="s">
        <v>180</v>
      </c>
      <c r="E4" s="296" t="s">
        <v>179</v>
      </c>
      <c r="F4" s="296"/>
      <c r="G4" s="296"/>
      <c r="H4" s="296"/>
      <c r="I4" s="296"/>
      <c r="J4" s="296"/>
      <c r="K4" s="296"/>
      <c r="L4" s="296"/>
      <c r="M4" s="296"/>
      <c r="N4" s="296"/>
      <c r="O4" s="296"/>
    </row>
    <row r="5" spans="1:15" ht="90" x14ac:dyDescent="0.25">
      <c r="A5" s="295"/>
      <c r="B5" s="295"/>
      <c r="C5" s="295"/>
      <c r="D5" s="295"/>
      <c r="E5" s="63" t="s">
        <v>268</v>
      </c>
      <c r="F5" s="63" t="s">
        <v>178</v>
      </c>
      <c r="G5" s="63" t="s">
        <v>269</v>
      </c>
      <c r="H5" s="63" t="s">
        <v>177</v>
      </c>
      <c r="I5" s="63" t="s">
        <v>176</v>
      </c>
      <c r="J5" s="63" t="s">
        <v>270</v>
      </c>
      <c r="K5" s="63" t="s">
        <v>175</v>
      </c>
      <c r="L5" s="63" t="s">
        <v>174</v>
      </c>
      <c r="M5" s="63" t="s">
        <v>173</v>
      </c>
      <c r="N5" s="63" t="s">
        <v>172</v>
      </c>
      <c r="O5" s="63" t="s">
        <v>171</v>
      </c>
    </row>
    <row r="6" spans="1:15" ht="22.5" x14ac:dyDescent="0.25">
      <c r="A6" s="295"/>
      <c r="B6" s="295"/>
      <c r="C6" s="295"/>
      <c r="D6" s="295"/>
      <c r="E6" s="63" t="s">
        <v>170</v>
      </c>
      <c r="F6" s="63" t="s">
        <v>170</v>
      </c>
      <c r="G6" s="63" t="s">
        <v>170</v>
      </c>
      <c r="H6" s="63" t="s">
        <v>170</v>
      </c>
      <c r="I6" s="63" t="s">
        <v>170</v>
      </c>
      <c r="J6" s="63" t="s">
        <v>170</v>
      </c>
      <c r="K6" s="63" t="s">
        <v>170</v>
      </c>
      <c r="L6" s="63" t="s">
        <v>170</v>
      </c>
      <c r="M6" s="63" t="s">
        <v>170</v>
      </c>
      <c r="N6" s="63" t="s">
        <v>170</v>
      </c>
      <c r="O6" s="63" t="s">
        <v>170</v>
      </c>
    </row>
    <row r="7" spans="1:15" x14ac:dyDescent="0.25">
      <c r="A7" s="61"/>
      <c r="B7" s="62"/>
      <c r="C7" s="61"/>
      <c r="D7" s="61"/>
      <c r="E7" s="61"/>
      <c r="F7" s="61"/>
      <c r="G7" s="61"/>
      <c r="H7" s="61"/>
      <c r="I7" s="61"/>
      <c r="J7" s="61"/>
      <c r="K7" s="61"/>
      <c r="L7" s="61"/>
      <c r="M7" s="61"/>
      <c r="N7" s="61"/>
      <c r="O7" s="61"/>
    </row>
    <row r="8" spans="1:15" x14ac:dyDescent="0.25">
      <c r="A8" s="60">
        <v>1</v>
      </c>
      <c r="B8" s="60" t="s">
        <v>205</v>
      </c>
      <c r="C8" s="60">
        <v>1</v>
      </c>
      <c r="D8" s="187" t="s">
        <v>227</v>
      </c>
      <c r="E8" s="60">
        <v>5</v>
      </c>
      <c r="F8" s="60">
        <v>5</v>
      </c>
      <c r="G8" s="60">
        <v>5</v>
      </c>
      <c r="H8" s="60">
        <v>5</v>
      </c>
      <c r="I8" s="60">
        <v>5</v>
      </c>
      <c r="J8" s="60">
        <v>5</v>
      </c>
      <c r="K8" s="60">
        <v>5</v>
      </c>
      <c r="L8" s="60">
        <v>5</v>
      </c>
      <c r="M8" s="60">
        <v>5</v>
      </c>
      <c r="N8" s="60">
        <v>5</v>
      </c>
      <c r="O8" s="60">
        <v>5</v>
      </c>
    </row>
    <row r="9" spans="1:15" x14ac:dyDescent="0.25">
      <c r="A9" s="60">
        <v>2</v>
      </c>
      <c r="B9" s="60" t="s">
        <v>205</v>
      </c>
      <c r="C9" s="60">
        <v>2</v>
      </c>
      <c r="D9" s="187" t="s">
        <v>228</v>
      </c>
      <c r="E9" s="181">
        <v>5</v>
      </c>
      <c r="F9" s="181">
        <v>5</v>
      </c>
      <c r="G9" s="181">
        <v>5</v>
      </c>
      <c r="H9" s="181">
        <v>5</v>
      </c>
      <c r="I9" s="181">
        <v>5</v>
      </c>
      <c r="J9" s="181">
        <v>5</v>
      </c>
      <c r="K9" s="181">
        <v>5</v>
      </c>
      <c r="L9" s="181">
        <v>5</v>
      </c>
      <c r="M9" s="181">
        <v>5</v>
      </c>
      <c r="N9" s="181">
        <v>5</v>
      </c>
      <c r="O9" s="181">
        <v>5</v>
      </c>
    </row>
    <row r="10" spans="1:15" x14ac:dyDescent="0.25">
      <c r="A10" s="60">
        <v>3</v>
      </c>
      <c r="B10" s="60" t="s">
        <v>205</v>
      </c>
      <c r="C10" s="60">
        <v>3</v>
      </c>
      <c r="D10" s="187" t="s">
        <v>229</v>
      </c>
      <c r="E10" s="181">
        <v>5</v>
      </c>
      <c r="F10" s="181">
        <v>5</v>
      </c>
      <c r="G10" s="181">
        <v>5</v>
      </c>
      <c r="H10" s="181">
        <v>5</v>
      </c>
      <c r="I10" s="181">
        <v>5</v>
      </c>
      <c r="J10" s="181">
        <v>5</v>
      </c>
      <c r="K10" s="181">
        <v>5</v>
      </c>
      <c r="L10" s="181">
        <v>5</v>
      </c>
      <c r="M10" s="181">
        <v>5</v>
      </c>
      <c r="N10" s="181">
        <v>5</v>
      </c>
      <c r="O10" s="181">
        <v>5</v>
      </c>
    </row>
    <row r="11" spans="1:15" x14ac:dyDescent="0.25">
      <c r="A11" s="60">
        <v>4</v>
      </c>
      <c r="B11" s="60" t="s">
        <v>205</v>
      </c>
      <c r="C11" s="60">
        <v>4</v>
      </c>
      <c r="D11" s="187" t="s">
        <v>230</v>
      </c>
      <c r="E11" s="181">
        <v>5</v>
      </c>
      <c r="F11" s="181">
        <v>5</v>
      </c>
      <c r="G11" s="181">
        <v>5</v>
      </c>
      <c r="H11" s="181">
        <v>5</v>
      </c>
      <c r="I11" s="181">
        <v>5</v>
      </c>
      <c r="J11" s="181">
        <v>5</v>
      </c>
      <c r="K11" s="181">
        <v>5</v>
      </c>
      <c r="L11" s="181">
        <v>5</v>
      </c>
      <c r="M11" s="181">
        <v>5</v>
      </c>
      <c r="N11" s="181">
        <v>5</v>
      </c>
      <c r="O11" s="181">
        <v>5</v>
      </c>
    </row>
    <row r="12" spans="1:15" x14ac:dyDescent="0.25">
      <c r="A12" s="60">
        <v>5</v>
      </c>
      <c r="B12" s="60" t="s">
        <v>205</v>
      </c>
      <c r="C12" s="60">
        <v>5</v>
      </c>
      <c r="D12" s="187" t="s">
        <v>231</v>
      </c>
      <c r="E12" s="181">
        <v>5</v>
      </c>
      <c r="F12" s="181">
        <v>5</v>
      </c>
      <c r="G12" s="181">
        <v>5</v>
      </c>
      <c r="H12" s="181">
        <v>5</v>
      </c>
      <c r="I12" s="181">
        <v>5</v>
      </c>
      <c r="J12" s="181">
        <v>5</v>
      </c>
      <c r="K12" s="181">
        <v>5</v>
      </c>
      <c r="L12" s="181">
        <v>5</v>
      </c>
      <c r="M12" s="181">
        <v>5</v>
      </c>
      <c r="N12" s="181">
        <v>5</v>
      </c>
      <c r="O12" s="181">
        <v>5</v>
      </c>
    </row>
    <row r="13" spans="1:15" x14ac:dyDescent="0.25">
      <c r="A13" s="60">
        <v>6</v>
      </c>
      <c r="B13" s="60" t="s">
        <v>271</v>
      </c>
      <c r="C13" s="60">
        <v>6</v>
      </c>
      <c r="D13" s="187" t="s">
        <v>233</v>
      </c>
      <c r="E13" s="181">
        <v>5</v>
      </c>
      <c r="F13" s="181">
        <v>5</v>
      </c>
      <c r="G13" s="181">
        <v>5</v>
      </c>
      <c r="H13" s="181">
        <v>5</v>
      </c>
      <c r="I13" s="181">
        <v>5</v>
      </c>
      <c r="J13" s="181">
        <v>5</v>
      </c>
      <c r="K13" s="181">
        <v>5</v>
      </c>
      <c r="L13" s="181">
        <v>5</v>
      </c>
      <c r="M13" s="181">
        <v>5</v>
      </c>
      <c r="N13" s="181">
        <v>5</v>
      </c>
      <c r="O13" s="181">
        <v>5</v>
      </c>
    </row>
    <row r="14" spans="1:15" x14ac:dyDescent="0.25">
      <c r="A14" s="60">
        <v>7</v>
      </c>
      <c r="B14" s="60" t="s">
        <v>271</v>
      </c>
      <c r="C14" s="60">
        <v>7</v>
      </c>
      <c r="D14" s="187" t="s">
        <v>232</v>
      </c>
      <c r="E14" s="181">
        <v>5</v>
      </c>
      <c r="F14" s="181">
        <v>5</v>
      </c>
      <c r="G14" s="181">
        <v>5</v>
      </c>
      <c r="H14" s="181">
        <v>5</v>
      </c>
      <c r="I14" s="181">
        <v>5</v>
      </c>
      <c r="J14" s="181">
        <v>5</v>
      </c>
      <c r="K14" s="181">
        <v>5</v>
      </c>
      <c r="L14" s="181">
        <v>5</v>
      </c>
      <c r="M14" s="181">
        <v>5</v>
      </c>
      <c r="N14" s="181">
        <v>5</v>
      </c>
      <c r="O14" s="181">
        <v>5</v>
      </c>
    </row>
    <row r="15" spans="1:15" x14ac:dyDescent="0.25">
      <c r="A15" s="60">
        <v>8</v>
      </c>
      <c r="B15" s="60" t="s">
        <v>205</v>
      </c>
      <c r="C15" s="60">
        <v>8</v>
      </c>
      <c r="D15" s="187" t="s">
        <v>235</v>
      </c>
      <c r="E15" s="181">
        <v>5</v>
      </c>
      <c r="F15" s="181">
        <v>5</v>
      </c>
      <c r="G15" s="181">
        <v>5</v>
      </c>
      <c r="H15" s="181">
        <v>5</v>
      </c>
      <c r="I15" s="181">
        <v>5</v>
      </c>
      <c r="J15" s="181">
        <v>5</v>
      </c>
      <c r="K15" s="181">
        <v>5</v>
      </c>
      <c r="L15" s="181">
        <v>5</v>
      </c>
      <c r="M15" s="181">
        <v>5</v>
      </c>
      <c r="N15" s="181">
        <v>5</v>
      </c>
      <c r="O15" s="181">
        <v>5</v>
      </c>
    </row>
    <row r="16" spans="1:15" x14ac:dyDescent="0.25">
      <c r="A16" s="60">
        <v>9</v>
      </c>
      <c r="B16" s="60" t="s">
        <v>205</v>
      </c>
      <c r="C16" s="60">
        <v>9</v>
      </c>
      <c r="D16" s="187" t="s">
        <v>234</v>
      </c>
      <c r="E16" s="181">
        <v>5</v>
      </c>
      <c r="F16" s="181">
        <v>5</v>
      </c>
      <c r="G16" s="181">
        <v>5</v>
      </c>
      <c r="H16" s="181">
        <v>5</v>
      </c>
      <c r="I16" s="181">
        <v>5</v>
      </c>
      <c r="J16" s="181">
        <v>5</v>
      </c>
      <c r="K16" s="181">
        <v>5</v>
      </c>
      <c r="L16" s="181">
        <v>5</v>
      </c>
      <c r="M16" s="181">
        <v>5</v>
      </c>
      <c r="N16" s="181">
        <v>5</v>
      </c>
      <c r="O16" s="181">
        <v>5</v>
      </c>
    </row>
    <row r="17" spans="1:15" x14ac:dyDescent="0.25">
      <c r="A17" s="60">
        <v>10</v>
      </c>
      <c r="B17" s="60" t="s">
        <v>205</v>
      </c>
      <c r="C17" s="60">
        <v>10</v>
      </c>
      <c r="D17" s="187" t="s">
        <v>236</v>
      </c>
      <c r="E17" s="181">
        <v>5</v>
      </c>
      <c r="F17" s="181">
        <v>5</v>
      </c>
      <c r="G17" s="181">
        <v>5</v>
      </c>
      <c r="H17" s="181">
        <v>5</v>
      </c>
      <c r="I17" s="181">
        <v>5</v>
      </c>
      <c r="J17" s="181">
        <v>5</v>
      </c>
      <c r="K17" s="181">
        <v>5</v>
      </c>
      <c r="L17" s="181">
        <v>5</v>
      </c>
      <c r="M17" s="181">
        <v>5</v>
      </c>
      <c r="N17" s="181">
        <v>5</v>
      </c>
      <c r="O17" s="181">
        <v>5</v>
      </c>
    </row>
    <row r="18" spans="1:15" x14ac:dyDescent="0.25">
      <c r="A18" s="60">
        <v>11</v>
      </c>
      <c r="B18" s="60" t="s">
        <v>205</v>
      </c>
      <c r="C18" s="60">
        <v>11</v>
      </c>
      <c r="D18" s="187" t="s">
        <v>237</v>
      </c>
      <c r="E18" s="181">
        <v>5</v>
      </c>
      <c r="F18" s="181">
        <v>5</v>
      </c>
      <c r="G18" s="181">
        <v>5</v>
      </c>
      <c r="H18" s="181">
        <v>5</v>
      </c>
      <c r="I18" s="181">
        <v>5</v>
      </c>
      <c r="J18" s="181">
        <v>5</v>
      </c>
      <c r="K18" s="181">
        <v>5</v>
      </c>
      <c r="L18" s="181">
        <v>5</v>
      </c>
      <c r="M18" s="181">
        <v>5</v>
      </c>
      <c r="N18" s="181">
        <v>5</v>
      </c>
      <c r="O18" s="181">
        <v>5</v>
      </c>
    </row>
    <row r="19" spans="1:15" x14ac:dyDescent="0.25">
      <c r="A19" s="60">
        <v>12</v>
      </c>
      <c r="B19" s="60" t="s">
        <v>205</v>
      </c>
      <c r="C19" s="60">
        <v>12</v>
      </c>
      <c r="D19" s="187" t="s">
        <v>238</v>
      </c>
      <c r="E19" s="181">
        <v>5</v>
      </c>
      <c r="F19" s="181">
        <v>5</v>
      </c>
      <c r="G19" s="181">
        <v>5</v>
      </c>
      <c r="H19" s="181">
        <v>5</v>
      </c>
      <c r="I19" s="181">
        <v>5</v>
      </c>
      <c r="J19" s="181">
        <v>5</v>
      </c>
      <c r="K19" s="181">
        <v>5</v>
      </c>
      <c r="L19" s="181">
        <v>5</v>
      </c>
      <c r="M19" s="181">
        <v>5</v>
      </c>
      <c r="N19" s="181">
        <v>5</v>
      </c>
      <c r="O19" s="181">
        <v>5</v>
      </c>
    </row>
  </sheetData>
  <autoFilter ref="A7:P9" xr:uid="{00000000-0009-0000-0000-00000E000000}"/>
  <mergeCells count="6">
    <mergeCell ref="B2:O2"/>
    <mergeCell ref="A4:A6"/>
    <mergeCell ref="B4:B6"/>
    <mergeCell ref="C4:C6"/>
    <mergeCell ref="D4:D6"/>
    <mergeCell ref="E4:O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2:AF19"/>
  <sheetViews>
    <sheetView topLeftCell="C1" zoomScale="85" zoomScaleNormal="85" zoomScaleSheetLayoutView="80" workbookViewId="0">
      <selection activeCell="AF8" sqref="AF8:AF10"/>
    </sheetView>
  </sheetViews>
  <sheetFormatPr defaultRowHeight="15" x14ac:dyDescent="0.25"/>
  <cols>
    <col min="1" max="1" width="10.140625" style="68" customWidth="1"/>
    <col min="2" max="2" width="18.7109375" style="69" customWidth="1"/>
    <col min="3" max="3" width="15" style="68" customWidth="1"/>
    <col min="4" max="4" width="10.140625" style="70" customWidth="1"/>
    <col min="5" max="30" width="10.140625" style="68" customWidth="1"/>
    <col min="31" max="31" width="10.140625" style="73" customWidth="1"/>
    <col min="32" max="36" width="9.140625" customWidth="1"/>
  </cols>
  <sheetData>
    <row r="2" spans="1:32" x14ac:dyDescent="0.25">
      <c r="AD2" s="297"/>
      <c r="AE2" s="297"/>
    </row>
    <row r="3" spans="1:32" ht="15.75" x14ac:dyDescent="0.25">
      <c r="A3" s="299" t="s">
        <v>202</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row>
    <row r="5" spans="1:32" s="4" customFormat="1" ht="54.75" customHeight="1" x14ac:dyDescent="0.25">
      <c r="A5" s="298" t="s">
        <v>0</v>
      </c>
      <c r="B5" s="300" t="s">
        <v>70</v>
      </c>
      <c r="C5" s="298" t="s">
        <v>44</v>
      </c>
      <c r="D5" s="301" t="s">
        <v>45</v>
      </c>
      <c r="E5" s="298" t="s">
        <v>49</v>
      </c>
      <c r="F5" s="298"/>
      <c r="G5" s="298"/>
      <c r="H5" s="298"/>
      <c r="I5" s="298"/>
      <c r="J5" s="298" t="s">
        <v>56</v>
      </c>
      <c r="K5" s="298"/>
      <c r="L5" s="298"/>
      <c r="M5" s="298"/>
      <c r="N5" s="298"/>
      <c r="O5" s="298"/>
      <c r="P5" s="298" t="s">
        <v>67</v>
      </c>
      <c r="Q5" s="298"/>
      <c r="R5" s="298"/>
      <c r="S5" s="298"/>
      <c r="T5" s="298"/>
      <c r="U5" s="298"/>
      <c r="V5" s="298"/>
      <c r="W5" s="298" t="s">
        <v>59</v>
      </c>
      <c r="X5" s="298"/>
      <c r="Y5" s="298"/>
      <c r="Z5" s="298"/>
      <c r="AA5" s="298" t="s">
        <v>63</v>
      </c>
      <c r="AB5" s="298"/>
      <c r="AC5" s="298"/>
      <c r="AD5" s="298" t="s">
        <v>215</v>
      </c>
      <c r="AE5" s="298"/>
      <c r="AF5" s="59"/>
    </row>
    <row r="6" spans="1:32" s="4" customFormat="1" ht="102" x14ac:dyDescent="0.25">
      <c r="A6" s="298"/>
      <c r="B6" s="300"/>
      <c r="C6" s="298"/>
      <c r="D6" s="301"/>
      <c r="E6" s="71" t="s">
        <v>169</v>
      </c>
      <c r="F6" s="71" t="s">
        <v>46</v>
      </c>
      <c r="G6" s="71" t="s">
        <v>47</v>
      </c>
      <c r="H6" s="71" t="s">
        <v>48</v>
      </c>
      <c r="I6" s="71" t="s">
        <v>54</v>
      </c>
      <c r="J6" s="71" t="s">
        <v>50</v>
      </c>
      <c r="K6" s="71" t="s">
        <v>51</v>
      </c>
      <c r="L6" s="71" t="s">
        <v>52</v>
      </c>
      <c r="M6" s="71" t="s">
        <v>53</v>
      </c>
      <c r="N6" s="71" t="s">
        <v>55</v>
      </c>
      <c r="O6" s="71" t="s">
        <v>54</v>
      </c>
      <c r="P6" s="71" t="s">
        <v>57</v>
      </c>
      <c r="Q6" s="71" t="s">
        <v>26</v>
      </c>
      <c r="R6" s="71" t="s">
        <v>51</v>
      </c>
      <c r="S6" s="71" t="s">
        <v>52</v>
      </c>
      <c r="T6" s="71" t="s">
        <v>53</v>
      </c>
      <c r="U6" s="71" t="s">
        <v>58</v>
      </c>
      <c r="V6" s="71" t="s">
        <v>54</v>
      </c>
      <c r="W6" s="71" t="s">
        <v>60</v>
      </c>
      <c r="X6" s="71" t="s">
        <v>61</v>
      </c>
      <c r="Y6" s="71" t="s">
        <v>62</v>
      </c>
      <c r="Z6" s="71" t="s">
        <v>54</v>
      </c>
      <c r="AA6" s="71" t="s">
        <v>64</v>
      </c>
      <c r="AB6" s="71" t="s">
        <v>65</v>
      </c>
      <c r="AC6" s="71" t="s">
        <v>66</v>
      </c>
      <c r="AD6" s="71" t="s">
        <v>68</v>
      </c>
      <c r="AE6" s="72" t="s">
        <v>69</v>
      </c>
      <c r="AF6" s="59"/>
    </row>
    <row r="7" spans="1:32" x14ac:dyDescent="0.25">
      <c r="A7" s="71">
        <v>1</v>
      </c>
      <c r="B7" s="182">
        <v>2</v>
      </c>
      <c r="C7" s="183">
        <v>3</v>
      </c>
      <c r="D7" s="185">
        <v>4</v>
      </c>
      <c r="E7" s="183">
        <v>5</v>
      </c>
      <c r="F7" s="183">
        <v>6</v>
      </c>
      <c r="G7" s="183">
        <v>7</v>
      </c>
      <c r="H7" s="183">
        <v>8</v>
      </c>
      <c r="I7" s="183">
        <v>9</v>
      </c>
      <c r="J7" s="183">
        <v>10</v>
      </c>
      <c r="K7" s="183">
        <v>11</v>
      </c>
      <c r="L7" s="183">
        <v>12</v>
      </c>
      <c r="M7" s="183">
        <v>13</v>
      </c>
      <c r="N7" s="183">
        <v>14</v>
      </c>
      <c r="O7" s="183">
        <v>15</v>
      </c>
      <c r="P7" s="183">
        <v>16</v>
      </c>
      <c r="Q7" s="183">
        <v>17</v>
      </c>
      <c r="R7" s="183">
        <v>18</v>
      </c>
      <c r="S7" s="183">
        <v>19</v>
      </c>
      <c r="T7" s="183">
        <v>20</v>
      </c>
      <c r="U7" s="183">
        <v>21</v>
      </c>
      <c r="V7" s="183">
        <v>22</v>
      </c>
      <c r="W7" s="183">
        <v>23</v>
      </c>
      <c r="X7" s="183">
        <v>24</v>
      </c>
      <c r="Y7" s="183">
        <v>25</v>
      </c>
      <c r="Z7" s="183">
        <v>26</v>
      </c>
      <c r="AA7" s="183">
        <v>27</v>
      </c>
      <c r="AB7" s="183">
        <v>28</v>
      </c>
      <c r="AC7" s="183">
        <v>29</v>
      </c>
      <c r="AD7" s="183">
        <v>30</v>
      </c>
      <c r="AE7" s="184">
        <v>31</v>
      </c>
    </row>
    <row r="8" spans="1:32" x14ac:dyDescent="0.25">
      <c r="A8" s="186">
        <v>1</v>
      </c>
      <c r="B8" s="187" t="s">
        <v>226</v>
      </c>
      <c r="C8" s="187" t="s">
        <v>227</v>
      </c>
      <c r="D8" s="187"/>
      <c r="E8" s="187"/>
      <c r="F8" s="187"/>
      <c r="G8" s="187"/>
      <c r="H8" s="187" t="s">
        <v>214</v>
      </c>
      <c r="I8" s="187"/>
      <c r="J8" s="187"/>
      <c r="K8" s="187"/>
      <c r="L8" s="187"/>
      <c r="M8" s="187"/>
      <c r="N8" s="187"/>
      <c r="O8" s="187"/>
      <c r="P8" s="187"/>
      <c r="Q8" s="187"/>
      <c r="R8" s="187"/>
      <c r="S8" s="187"/>
      <c r="T8" s="187"/>
      <c r="U8" s="187"/>
      <c r="V8" s="187"/>
      <c r="W8" s="187" t="s">
        <v>214</v>
      </c>
      <c r="X8" s="187"/>
      <c r="Y8" s="187"/>
      <c r="Z8" s="187"/>
      <c r="AA8" s="187" t="s">
        <v>214</v>
      </c>
      <c r="AB8" s="187"/>
      <c r="AC8" s="187"/>
      <c r="AD8" s="187" t="s">
        <v>214</v>
      </c>
      <c r="AE8" s="187"/>
    </row>
    <row r="9" spans="1:32" x14ac:dyDescent="0.25">
      <c r="A9" s="186">
        <v>2</v>
      </c>
      <c r="B9" s="187" t="s">
        <v>216</v>
      </c>
      <c r="C9" s="187" t="s">
        <v>228</v>
      </c>
      <c r="D9" s="187"/>
      <c r="E9" s="187"/>
      <c r="F9" s="187"/>
      <c r="G9" s="187"/>
      <c r="H9" s="187" t="s">
        <v>214</v>
      </c>
      <c r="I9" s="187"/>
      <c r="J9" s="187"/>
      <c r="K9" s="187"/>
      <c r="L9" s="187"/>
      <c r="M9" s="187"/>
      <c r="N9" s="187"/>
      <c r="O9" s="187"/>
      <c r="P9" s="187"/>
      <c r="Q9" s="187"/>
      <c r="R9" s="187"/>
      <c r="S9" s="187"/>
      <c r="T9" s="187"/>
      <c r="U9" s="187"/>
      <c r="V9" s="187"/>
      <c r="W9" s="187" t="s">
        <v>214</v>
      </c>
      <c r="X9" s="187"/>
      <c r="Y9" s="187"/>
      <c r="Z9" s="187"/>
      <c r="AA9" s="187" t="s">
        <v>214</v>
      </c>
      <c r="AB9" s="187"/>
      <c r="AC9" s="187"/>
      <c r="AD9" s="187" t="s">
        <v>214</v>
      </c>
      <c r="AE9" s="187"/>
    </row>
    <row r="10" spans="1:32" x14ac:dyDescent="0.25">
      <c r="A10" s="186">
        <v>3</v>
      </c>
      <c r="B10" s="187" t="s">
        <v>216</v>
      </c>
      <c r="C10" s="187" t="s">
        <v>229</v>
      </c>
      <c r="D10" s="187"/>
      <c r="E10" s="187"/>
      <c r="F10" s="187"/>
      <c r="G10" s="187"/>
      <c r="H10" s="187" t="s">
        <v>214</v>
      </c>
      <c r="I10" s="187"/>
      <c r="J10" s="187"/>
      <c r="K10" s="187"/>
      <c r="L10" s="187"/>
      <c r="M10" s="187"/>
      <c r="N10" s="187"/>
      <c r="O10" s="187"/>
      <c r="P10" s="187"/>
      <c r="Q10" s="187"/>
      <c r="R10" s="187"/>
      <c r="S10" s="187"/>
      <c r="T10" s="187"/>
      <c r="U10" s="187"/>
      <c r="V10" s="187"/>
      <c r="W10" s="187" t="s">
        <v>214</v>
      </c>
      <c r="X10" s="187"/>
      <c r="Y10" s="187"/>
      <c r="Z10" s="187"/>
      <c r="AA10" s="187" t="s">
        <v>214</v>
      </c>
      <c r="AB10" s="187"/>
      <c r="AC10" s="187"/>
      <c r="AD10" s="187" t="s">
        <v>214</v>
      </c>
      <c r="AE10" s="187"/>
    </row>
    <row r="11" spans="1:32" x14ac:dyDescent="0.25">
      <c r="A11" s="186">
        <v>4</v>
      </c>
      <c r="B11" s="187" t="s">
        <v>216</v>
      </c>
      <c r="C11" s="187" t="s">
        <v>230</v>
      </c>
      <c r="D11" s="187"/>
      <c r="E11" s="187"/>
      <c r="F11" s="187"/>
      <c r="G11" s="187"/>
      <c r="H11" s="187" t="s">
        <v>214</v>
      </c>
      <c r="I11" s="187"/>
      <c r="J11" s="187"/>
      <c r="K11" s="187"/>
      <c r="L11" s="187"/>
      <c r="M11" s="187"/>
      <c r="N11" s="187"/>
      <c r="O11" s="187"/>
      <c r="P11" s="187"/>
      <c r="Q11" s="187"/>
      <c r="R11" s="187"/>
      <c r="S11" s="187"/>
      <c r="T11" s="187"/>
      <c r="U11" s="187"/>
      <c r="V11" s="187"/>
      <c r="W11" s="187" t="s">
        <v>214</v>
      </c>
      <c r="X11" s="187"/>
      <c r="Y11" s="187"/>
      <c r="Z11" s="187"/>
      <c r="AA11" s="187" t="s">
        <v>214</v>
      </c>
      <c r="AB11" s="187"/>
      <c r="AC11" s="187"/>
      <c r="AD11" s="187" t="s">
        <v>214</v>
      </c>
      <c r="AE11" s="187"/>
    </row>
    <row r="12" spans="1:32" x14ac:dyDescent="0.25">
      <c r="A12" s="186">
        <v>5</v>
      </c>
      <c r="B12" s="187" t="s">
        <v>216</v>
      </c>
      <c r="C12" s="187" t="s">
        <v>231</v>
      </c>
      <c r="D12" s="187"/>
      <c r="E12" s="187"/>
      <c r="F12" s="187"/>
      <c r="G12" s="187"/>
      <c r="H12" s="187" t="s">
        <v>214</v>
      </c>
      <c r="I12" s="187"/>
      <c r="J12" s="187"/>
      <c r="K12" s="187"/>
      <c r="L12" s="187"/>
      <c r="M12" s="187"/>
      <c r="N12" s="187"/>
      <c r="O12" s="187"/>
      <c r="P12" s="187"/>
      <c r="Q12" s="187"/>
      <c r="R12" s="187"/>
      <c r="S12" s="187"/>
      <c r="T12" s="187"/>
      <c r="U12" s="187"/>
      <c r="V12" s="187"/>
      <c r="W12" s="187" t="s">
        <v>214</v>
      </c>
      <c r="X12" s="187"/>
      <c r="Y12" s="187"/>
      <c r="Z12" s="187"/>
      <c r="AA12" s="187" t="s">
        <v>214</v>
      </c>
      <c r="AB12" s="187"/>
      <c r="AC12" s="187"/>
      <c r="AD12" s="187" t="s">
        <v>214</v>
      </c>
      <c r="AE12" s="187"/>
    </row>
    <row r="13" spans="1:32" x14ac:dyDescent="0.25">
      <c r="A13" s="186">
        <v>6</v>
      </c>
      <c r="B13" s="187" t="s">
        <v>216</v>
      </c>
      <c r="C13" s="187" t="s">
        <v>233</v>
      </c>
      <c r="D13" s="187"/>
      <c r="E13" s="187"/>
      <c r="F13" s="187"/>
      <c r="G13" s="187"/>
      <c r="H13" s="187" t="s">
        <v>214</v>
      </c>
      <c r="I13" s="187"/>
      <c r="J13" s="187"/>
      <c r="K13" s="187"/>
      <c r="L13" s="187"/>
      <c r="M13" s="187"/>
      <c r="N13" s="187"/>
      <c r="O13" s="187"/>
      <c r="P13" s="187"/>
      <c r="Q13" s="187"/>
      <c r="R13" s="187"/>
      <c r="S13" s="187"/>
      <c r="T13" s="187"/>
      <c r="U13" s="187"/>
      <c r="V13" s="187"/>
      <c r="W13" s="187" t="s">
        <v>214</v>
      </c>
      <c r="X13" s="187"/>
      <c r="Y13" s="187"/>
      <c r="Z13" s="187"/>
      <c r="AA13" s="187" t="s">
        <v>214</v>
      </c>
      <c r="AB13" s="187"/>
      <c r="AC13" s="187"/>
      <c r="AD13" s="187" t="s">
        <v>214</v>
      </c>
      <c r="AE13" s="187"/>
    </row>
    <row r="14" spans="1:32" x14ac:dyDescent="0.25">
      <c r="A14" s="186">
        <v>7</v>
      </c>
      <c r="B14" s="187" t="s">
        <v>216</v>
      </c>
      <c r="C14" s="187" t="s">
        <v>232</v>
      </c>
      <c r="D14" s="187"/>
      <c r="E14" s="187"/>
      <c r="F14" s="187"/>
      <c r="G14" s="187"/>
      <c r="H14" s="187" t="s">
        <v>214</v>
      </c>
      <c r="I14" s="187"/>
      <c r="J14" s="187"/>
      <c r="K14" s="187"/>
      <c r="L14" s="187"/>
      <c r="M14" s="187"/>
      <c r="N14" s="187"/>
      <c r="O14" s="187"/>
      <c r="P14" s="187"/>
      <c r="Q14" s="187"/>
      <c r="R14" s="187"/>
      <c r="S14" s="187"/>
      <c r="T14" s="187"/>
      <c r="U14" s="187"/>
      <c r="V14" s="187"/>
      <c r="W14" s="187" t="s">
        <v>214</v>
      </c>
      <c r="X14" s="187"/>
      <c r="Y14" s="187"/>
      <c r="Z14" s="187"/>
      <c r="AA14" s="187" t="s">
        <v>214</v>
      </c>
      <c r="AB14" s="187"/>
      <c r="AC14" s="187"/>
      <c r="AD14" s="187" t="s">
        <v>214</v>
      </c>
      <c r="AE14" s="187"/>
    </row>
    <row r="15" spans="1:32" x14ac:dyDescent="0.25">
      <c r="A15" s="186">
        <v>8</v>
      </c>
      <c r="B15" s="187" t="s">
        <v>216</v>
      </c>
      <c r="C15" s="187" t="s">
        <v>235</v>
      </c>
      <c r="D15" s="187"/>
      <c r="E15" s="187"/>
      <c r="F15" s="187"/>
      <c r="G15" s="187"/>
      <c r="H15" s="187" t="s">
        <v>214</v>
      </c>
      <c r="I15" s="187"/>
      <c r="J15" s="187"/>
      <c r="K15" s="187"/>
      <c r="L15" s="187"/>
      <c r="M15" s="187"/>
      <c r="N15" s="187"/>
      <c r="O15" s="187"/>
      <c r="P15" s="187"/>
      <c r="Q15" s="187"/>
      <c r="R15" s="187"/>
      <c r="S15" s="187"/>
      <c r="T15" s="187"/>
      <c r="U15" s="187"/>
      <c r="V15" s="187"/>
      <c r="W15" s="187" t="s">
        <v>214</v>
      </c>
      <c r="X15" s="187"/>
      <c r="Y15" s="187"/>
      <c r="Z15" s="187"/>
      <c r="AA15" s="187" t="s">
        <v>214</v>
      </c>
      <c r="AB15" s="187"/>
      <c r="AC15" s="187"/>
      <c r="AD15" s="187" t="s">
        <v>214</v>
      </c>
      <c r="AE15" s="187"/>
    </row>
    <row r="16" spans="1:32" x14ac:dyDescent="0.25">
      <c r="A16" s="186">
        <v>9</v>
      </c>
      <c r="B16" s="187" t="s">
        <v>216</v>
      </c>
      <c r="C16" s="187" t="s">
        <v>234</v>
      </c>
      <c r="D16" s="187"/>
      <c r="E16" s="187"/>
      <c r="F16" s="187"/>
      <c r="G16" s="187"/>
      <c r="H16" s="187" t="s">
        <v>214</v>
      </c>
      <c r="I16" s="187"/>
      <c r="J16" s="187"/>
      <c r="K16" s="187"/>
      <c r="L16" s="187"/>
      <c r="M16" s="187"/>
      <c r="N16" s="187"/>
      <c r="O16" s="187"/>
      <c r="P16" s="187"/>
      <c r="Q16" s="187"/>
      <c r="R16" s="187"/>
      <c r="S16" s="187"/>
      <c r="T16" s="187"/>
      <c r="U16" s="187"/>
      <c r="V16" s="187"/>
      <c r="W16" s="187" t="s">
        <v>214</v>
      </c>
      <c r="X16" s="187"/>
      <c r="Y16" s="187"/>
      <c r="Z16" s="187"/>
      <c r="AA16" s="187" t="s">
        <v>214</v>
      </c>
      <c r="AB16" s="187"/>
      <c r="AC16" s="187"/>
      <c r="AD16" s="187" t="s">
        <v>214</v>
      </c>
      <c r="AE16" s="187"/>
    </row>
    <row r="17" spans="1:31" x14ac:dyDescent="0.25">
      <c r="A17" s="186">
        <v>10</v>
      </c>
      <c r="B17" s="187" t="s">
        <v>216</v>
      </c>
      <c r="C17" s="187" t="s">
        <v>236</v>
      </c>
      <c r="D17" s="187"/>
      <c r="E17" s="187"/>
      <c r="F17" s="187"/>
      <c r="G17" s="187"/>
      <c r="H17" s="187" t="s">
        <v>214</v>
      </c>
      <c r="I17" s="187"/>
      <c r="J17" s="187"/>
      <c r="K17" s="187"/>
      <c r="L17" s="187"/>
      <c r="M17" s="187"/>
      <c r="N17" s="187"/>
      <c r="O17" s="187"/>
      <c r="P17" s="187"/>
      <c r="Q17" s="187"/>
      <c r="R17" s="187"/>
      <c r="S17" s="187"/>
      <c r="T17" s="187"/>
      <c r="U17" s="187"/>
      <c r="V17" s="187"/>
      <c r="W17" s="187" t="s">
        <v>214</v>
      </c>
      <c r="X17" s="187"/>
      <c r="Y17" s="187"/>
      <c r="Z17" s="187"/>
      <c r="AA17" s="187" t="s">
        <v>214</v>
      </c>
      <c r="AB17" s="187"/>
      <c r="AC17" s="187"/>
      <c r="AD17" s="187" t="s">
        <v>214</v>
      </c>
      <c r="AE17" s="187"/>
    </row>
    <row r="18" spans="1:31" x14ac:dyDescent="0.25">
      <c r="A18" s="186">
        <v>11</v>
      </c>
      <c r="B18" s="187" t="s">
        <v>216</v>
      </c>
      <c r="C18" s="187" t="s">
        <v>237</v>
      </c>
      <c r="D18" s="187"/>
      <c r="E18" s="187"/>
      <c r="F18" s="187"/>
      <c r="G18" s="187"/>
      <c r="H18" s="187" t="s">
        <v>214</v>
      </c>
      <c r="I18" s="187"/>
      <c r="J18" s="187"/>
      <c r="K18" s="187"/>
      <c r="L18" s="187"/>
      <c r="M18" s="187"/>
      <c r="N18" s="187"/>
      <c r="O18" s="187"/>
      <c r="P18" s="187"/>
      <c r="Q18" s="187"/>
      <c r="R18" s="187"/>
      <c r="S18" s="187"/>
      <c r="T18" s="187"/>
      <c r="U18" s="187"/>
      <c r="V18" s="187"/>
      <c r="W18" s="187" t="s">
        <v>214</v>
      </c>
      <c r="X18" s="187"/>
      <c r="Y18" s="187"/>
      <c r="Z18" s="187"/>
      <c r="AA18" s="187" t="s">
        <v>214</v>
      </c>
      <c r="AB18" s="187"/>
      <c r="AC18" s="187"/>
      <c r="AD18" s="187" t="s">
        <v>214</v>
      </c>
      <c r="AE18" s="187"/>
    </row>
    <row r="19" spans="1:31" x14ac:dyDescent="0.25">
      <c r="A19" s="186">
        <v>12</v>
      </c>
      <c r="B19" s="187" t="s">
        <v>216</v>
      </c>
      <c r="C19" s="187" t="s">
        <v>238</v>
      </c>
      <c r="D19" s="187"/>
      <c r="E19" s="187"/>
      <c r="F19" s="187"/>
      <c r="G19" s="187"/>
      <c r="H19" s="187" t="s">
        <v>214</v>
      </c>
      <c r="I19" s="187"/>
      <c r="J19" s="187"/>
      <c r="K19" s="187"/>
      <c r="L19" s="187"/>
      <c r="M19" s="187"/>
      <c r="N19" s="187"/>
      <c r="O19" s="187"/>
      <c r="P19" s="187"/>
      <c r="Q19" s="187"/>
      <c r="R19" s="187"/>
      <c r="S19" s="187"/>
      <c r="T19" s="187"/>
      <c r="U19" s="187"/>
      <c r="V19" s="187"/>
      <c r="W19" s="187" t="s">
        <v>214</v>
      </c>
      <c r="X19" s="187"/>
      <c r="Y19" s="187"/>
      <c r="Z19" s="187"/>
      <c r="AA19" s="187" t="s">
        <v>214</v>
      </c>
      <c r="AB19" s="187"/>
      <c r="AC19" s="187"/>
      <c r="AD19" s="187" t="s">
        <v>214</v>
      </c>
      <c r="AE19" s="187"/>
    </row>
  </sheetData>
  <autoFilter ref="A7:AF10" xr:uid="{00000000-0009-0000-0000-00000F000000}"/>
  <mergeCells count="12">
    <mergeCell ref="AD2:AE2"/>
    <mergeCell ref="P5:V5"/>
    <mergeCell ref="W5:Z5"/>
    <mergeCell ref="AA5:AC5"/>
    <mergeCell ref="AD5:AE5"/>
    <mergeCell ref="A3:AE3"/>
    <mergeCell ref="A5:A6"/>
    <mergeCell ref="B5:B6"/>
    <mergeCell ref="C5:C6"/>
    <mergeCell ref="D5:D6"/>
    <mergeCell ref="E5:I5"/>
    <mergeCell ref="J5:O5"/>
  </mergeCells>
  <phoneticPr fontId="3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view="pageBreakPreview" zoomScale="96" zoomScaleNormal="100" zoomScaleSheetLayoutView="96" workbookViewId="0">
      <selection activeCell="A2" sqref="A2:D2"/>
    </sheetView>
  </sheetViews>
  <sheetFormatPr defaultRowHeight="15" x14ac:dyDescent="0.25"/>
  <cols>
    <col min="1" max="1" width="15" style="52" customWidth="1"/>
    <col min="2" max="2" width="12.140625" style="52" customWidth="1"/>
    <col min="3" max="3" width="11.28515625" style="52" customWidth="1"/>
    <col min="4" max="4" width="17.42578125" style="52" customWidth="1"/>
    <col min="5" max="5" width="10" style="52" customWidth="1"/>
    <col min="6" max="7" width="9.140625" style="24"/>
    <col min="8" max="8" width="12.85546875" style="24" customWidth="1"/>
    <col min="9" max="16384" width="9.140625" style="24"/>
  </cols>
  <sheetData>
    <row r="1" spans="1:9" x14ac:dyDescent="0.25">
      <c r="E1" s="53"/>
    </row>
    <row r="2" spans="1:9" ht="34.5" customHeight="1" x14ac:dyDescent="0.25">
      <c r="A2" s="232" t="s">
        <v>273</v>
      </c>
      <c r="B2" s="232"/>
      <c r="C2" s="232"/>
      <c r="D2" s="232"/>
      <c r="E2" s="98"/>
    </row>
    <row r="3" spans="1:9" ht="15.75" x14ac:dyDescent="0.25">
      <c r="A3" s="98"/>
      <c r="B3" s="98"/>
      <c r="C3" s="98"/>
      <c r="D3" s="98"/>
      <c r="E3" s="98"/>
    </row>
    <row r="4" spans="1:9" ht="60" customHeight="1" x14ac:dyDescent="0.25">
      <c r="A4" s="102" t="s">
        <v>151</v>
      </c>
      <c r="B4" s="102" t="s">
        <v>220</v>
      </c>
      <c r="C4" s="102" t="s">
        <v>221</v>
      </c>
      <c r="D4" s="103" t="s">
        <v>152</v>
      </c>
      <c r="E4" s="104" t="s">
        <v>153</v>
      </c>
    </row>
    <row r="5" spans="1:9" ht="31.5" x14ac:dyDescent="0.25">
      <c r="A5" s="99" t="s">
        <v>154</v>
      </c>
      <c r="B5" s="100">
        <v>0</v>
      </c>
      <c r="C5" s="100">
        <v>27</v>
      </c>
      <c r="D5" s="100">
        <f>C5-B5</f>
        <v>27</v>
      </c>
      <c r="E5" s="105" t="s">
        <v>82</v>
      </c>
      <c r="F5" s="106"/>
      <c r="H5" s="106"/>
      <c r="I5" s="191"/>
    </row>
    <row r="6" spans="1:9" ht="32.25" customHeight="1" x14ac:dyDescent="0.25">
      <c r="A6" s="99" t="s">
        <v>155</v>
      </c>
      <c r="B6" s="100">
        <v>0</v>
      </c>
      <c r="C6" s="100">
        <v>0</v>
      </c>
      <c r="D6" s="100">
        <f t="shared" ref="D6:D8" si="0">C6-B6</f>
        <v>0</v>
      </c>
      <c r="E6" s="105" t="s">
        <v>82</v>
      </c>
      <c r="F6" s="106"/>
      <c r="H6" s="106"/>
    </row>
    <row r="7" spans="1:9" ht="21" customHeight="1" x14ac:dyDescent="0.25">
      <c r="A7" s="99" t="s">
        <v>156</v>
      </c>
      <c r="B7" s="101">
        <v>0</v>
      </c>
      <c r="C7" s="101">
        <v>98</v>
      </c>
      <c r="D7" s="100">
        <f t="shared" si="0"/>
        <v>98</v>
      </c>
      <c r="E7" s="105" t="s">
        <v>82</v>
      </c>
      <c r="F7" s="106"/>
      <c r="H7" s="106"/>
    </row>
    <row r="8" spans="1:9" ht="21" customHeight="1" x14ac:dyDescent="0.25">
      <c r="A8" s="99" t="s">
        <v>157</v>
      </c>
      <c r="B8" s="100">
        <f>B5+B6+B7</f>
        <v>0</v>
      </c>
      <c r="C8" s="100">
        <f>C5+C6+C7</f>
        <v>125</v>
      </c>
      <c r="D8" s="100">
        <f t="shared" si="0"/>
        <v>125</v>
      </c>
      <c r="E8" s="105" t="s">
        <v>82</v>
      </c>
      <c r="F8" s="106"/>
      <c r="H8" s="106"/>
    </row>
    <row r="11" spans="1:9" x14ac:dyDescent="0.25">
      <c r="F11" s="106"/>
      <c r="H11" s="106"/>
    </row>
    <row r="13" spans="1:9" x14ac:dyDescent="0.25">
      <c r="G13" s="106"/>
      <c r="I13" s="106"/>
    </row>
  </sheetData>
  <mergeCells count="1">
    <mergeCell ref="A2:D2"/>
  </mergeCells>
  <pageMargins left="0" right="0" top="0" bottom="0" header="0" footer="0"/>
  <pageSetup paperSize="9" scale="120" fitToHeight="1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4:L13"/>
  <sheetViews>
    <sheetView workbookViewId="0">
      <selection activeCell="B4" sqref="B4:F4"/>
    </sheetView>
  </sheetViews>
  <sheetFormatPr defaultRowHeight="15" x14ac:dyDescent="0.25"/>
  <cols>
    <col min="2" max="2" width="26.5703125" customWidth="1"/>
    <col min="3" max="3" width="22.140625" customWidth="1"/>
    <col min="4" max="4" width="20.42578125" customWidth="1"/>
    <col min="5" max="5" width="20.28515625" customWidth="1"/>
    <col min="6" max="6" width="19.7109375" customWidth="1"/>
  </cols>
  <sheetData>
    <row r="4" spans="2:12" ht="52.5" customHeight="1" x14ac:dyDescent="0.25">
      <c r="B4" s="216" t="s">
        <v>189</v>
      </c>
      <c r="C4" s="216"/>
      <c r="D4" s="216"/>
      <c r="E4" s="216"/>
      <c r="F4" s="216"/>
    </row>
    <row r="6" spans="2:12" ht="15.75" thickBot="1" x14ac:dyDescent="0.3"/>
    <row r="7" spans="2:12" ht="15.75" x14ac:dyDescent="0.25">
      <c r="B7" s="233" t="s">
        <v>160</v>
      </c>
      <c r="C7" s="235" t="s">
        <v>161</v>
      </c>
      <c r="D7" s="235"/>
      <c r="E7" s="235"/>
      <c r="F7" s="236"/>
    </row>
    <row r="8" spans="2:12" ht="16.5" thickBot="1" x14ac:dyDescent="0.3">
      <c r="B8" s="234"/>
      <c r="C8" s="116">
        <v>2020</v>
      </c>
      <c r="D8" s="116">
        <v>2021</v>
      </c>
      <c r="E8" s="116" t="s">
        <v>162</v>
      </c>
      <c r="F8" s="117" t="s">
        <v>153</v>
      </c>
    </row>
    <row r="9" spans="2:12" ht="15.75" x14ac:dyDescent="0.25">
      <c r="B9" s="113" t="s">
        <v>190</v>
      </c>
      <c r="C9" s="114">
        <v>0</v>
      </c>
      <c r="D9" s="114">
        <v>0</v>
      </c>
      <c r="E9" s="115" t="s">
        <v>82</v>
      </c>
      <c r="F9" s="194" t="s">
        <v>82</v>
      </c>
    </row>
    <row r="10" spans="2:12" ht="15.75" x14ac:dyDescent="0.25">
      <c r="B10" s="109" t="s">
        <v>191</v>
      </c>
      <c r="C10" s="107">
        <v>0</v>
      </c>
      <c r="D10" s="107">
        <v>25</v>
      </c>
      <c r="E10" s="108" t="s">
        <v>82</v>
      </c>
      <c r="F10" s="193" t="s">
        <v>82</v>
      </c>
    </row>
    <row r="11" spans="2:12" ht="15.75" x14ac:dyDescent="0.25">
      <c r="B11" s="109" t="s">
        <v>192</v>
      </c>
      <c r="C11" s="107">
        <v>0</v>
      </c>
      <c r="D11" s="107">
        <v>0</v>
      </c>
      <c r="E11" s="108" t="s">
        <v>82</v>
      </c>
      <c r="F11" s="195" t="s">
        <v>82</v>
      </c>
    </row>
    <row r="12" spans="2:12" ht="15.75" x14ac:dyDescent="0.25">
      <c r="B12" s="109" t="s">
        <v>193</v>
      </c>
      <c r="C12" s="107">
        <v>0</v>
      </c>
      <c r="D12" s="107">
        <v>13.334</v>
      </c>
      <c r="E12" s="108" t="s">
        <v>82</v>
      </c>
      <c r="F12" s="193" t="s">
        <v>82</v>
      </c>
    </row>
    <row r="13" spans="2:12" ht="16.5" thickBot="1" x14ac:dyDescent="0.3">
      <c r="B13" s="110" t="s">
        <v>194</v>
      </c>
      <c r="C13" s="111">
        <v>0</v>
      </c>
      <c r="D13" s="111">
        <v>4.984</v>
      </c>
      <c r="E13" s="112" t="s">
        <v>82</v>
      </c>
      <c r="F13" s="197" t="s">
        <v>82</v>
      </c>
      <c r="J13" s="196"/>
      <c r="K13" s="196"/>
      <c r="L13" s="196"/>
    </row>
  </sheetData>
  <mergeCells count="3">
    <mergeCell ref="B7:B8"/>
    <mergeCell ref="C7:F7"/>
    <mergeCell ref="B4:F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3:F16"/>
  <sheetViews>
    <sheetView zoomScaleNormal="100" zoomScaleSheetLayoutView="96" workbookViewId="0">
      <selection activeCell="B3" sqref="B3:E3"/>
    </sheetView>
  </sheetViews>
  <sheetFormatPr defaultRowHeight="15" x14ac:dyDescent="0.25"/>
  <cols>
    <col min="2" max="2" width="36.140625" customWidth="1"/>
    <col min="3" max="3" width="16.85546875" customWidth="1"/>
    <col min="4" max="4" width="15.85546875" customWidth="1"/>
    <col min="5" max="5" width="18.7109375" customWidth="1"/>
  </cols>
  <sheetData>
    <row r="3" spans="2:6" ht="66" customHeight="1" x14ac:dyDescent="0.25">
      <c r="B3" s="216" t="s">
        <v>196</v>
      </c>
      <c r="C3" s="216"/>
      <c r="D3" s="216"/>
      <c r="E3" s="216"/>
    </row>
    <row r="5" spans="2:6" ht="15.75" thickBot="1" x14ac:dyDescent="0.3">
      <c r="C5" s="80"/>
      <c r="D5" s="80"/>
      <c r="E5" s="80"/>
      <c r="F5" s="80"/>
    </row>
    <row r="6" spans="2:6" ht="16.5" thickBot="1" x14ac:dyDescent="0.3">
      <c r="B6" s="237" t="s">
        <v>160</v>
      </c>
      <c r="C6" s="239" t="s">
        <v>163</v>
      </c>
      <c r="D6" s="240"/>
      <c r="E6" s="241"/>
      <c r="F6" s="80"/>
    </row>
    <row r="7" spans="2:6" ht="16.5" thickBot="1" x14ac:dyDescent="0.3">
      <c r="B7" s="238"/>
      <c r="C7" s="123">
        <v>2020</v>
      </c>
      <c r="D7" s="123">
        <v>2021</v>
      </c>
      <c r="E7" s="124" t="s">
        <v>162</v>
      </c>
      <c r="F7" s="80"/>
    </row>
    <row r="8" spans="2:6" ht="15.75" x14ac:dyDescent="0.25">
      <c r="B8" s="125" t="s">
        <v>164</v>
      </c>
      <c r="C8" s="126" t="s">
        <v>82</v>
      </c>
      <c r="D8" s="126">
        <v>80</v>
      </c>
      <c r="E8" s="127" t="s">
        <v>82</v>
      </c>
      <c r="F8" s="80"/>
    </row>
    <row r="9" spans="2:6" ht="16.5" thickBot="1" x14ac:dyDescent="0.3">
      <c r="B9" s="128" t="s">
        <v>165</v>
      </c>
      <c r="C9" s="129" t="s">
        <v>82</v>
      </c>
      <c r="D9" s="129">
        <v>80</v>
      </c>
      <c r="E9" s="130" t="s">
        <v>82</v>
      </c>
      <c r="F9" s="80"/>
    </row>
    <row r="10" spans="2:6" ht="23.25" customHeight="1" thickBot="1" x14ac:dyDescent="0.3">
      <c r="B10" s="132" t="s">
        <v>166</v>
      </c>
      <c r="C10" s="133" t="s">
        <v>82</v>
      </c>
      <c r="D10" s="133">
        <v>80</v>
      </c>
      <c r="E10" s="134" t="s">
        <v>82</v>
      </c>
      <c r="F10" s="80"/>
    </row>
    <row r="11" spans="2:6" ht="15.75" x14ac:dyDescent="0.25">
      <c r="B11" s="131" t="s">
        <v>192</v>
      </c>
      <c r="C11" s="122" t="s">
        <v>82</v>
      </c>
      <c r="D11" s="122" t="s">
        <v>82</v>
      </c>
      <c r="E11" s="120" t="s">
        <v>82</v>
      </c>
      <c r="F11" s="80"/>
    </row>
    <row r="12" spans="2:6" ht="15.75" x14ac:dyDescent="0.25">
      <c r="B12" s="118" t="s">
        <v>195</v>
      </c>
      <c r="C12" s="122" t="s">
        <v>82</v>
      </c>
      <c r="D12" s="122">
        <v>80</v>
      </c>
      <c r="E12" s="119" t="s">
        <v>82</v>
      </c>
      <c r="F12" s="80"/>
    </row>
    <row r="13" spans="2:6" ht="16.5" thickBot="1" x14ac:dyDescent="0.3">
      <c r="B13" s="135" t="s">
        <v>194</v>
      </c>
      <c r="C13" s="129" t="s">
        <v>82</v>
      </c>
      <c r="D13" s="129">
        <v>80</v>
      </c>
      <c r="E13" s="130" t="s">
        <v>82</v>
      </c>
      <c r="F13" s="80"/>
    </row>
    <row r="14" spans="2:6" ht="16.5" thickBot="1" x14ac:dyDescent="0.3">
      <c r="B14" s="132" t="s">
        <v>167</v>
      </c>
      <c r="C14" s="133" t="s">
        <v>82</v>
      </c>
      <c r="D14" s="133">
        <v>80</v>
      </c>
      <c r="E14" s="134" t="s">
        <v>82</v>
      </c>
      <c r="F14" s="80"/>
    </row>
    <row r="15" spans="2:6" x14ac:dyDescent="0.25">
      <c r="C15" s="80"/>
      <c r="D15" s="80"/>
      <c r="E15" s="80"/>
      <c r="F15" s="80"/>
    </row>
    <row r="16" spans="2:6" x14ac:dyDescent="0.25">
      <c r="C16" s="80"/>
      <c r="D16" s="80"/>
      <c r="E16" s="80"/>
      <c r="F16" s="80"/>
    </row>
  </sheetData>
  <mergeCells count="3">
    <mergeCell ref="B6:B7"/>
    <mergeCell ref="C6:E6"/>
    <mergeCell ref="B3:E3"/>
  </mergeCells>
  <pageMargins left="0.7" right="0.7"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B2:F28"/>
  <sheetViews>
    <sheetView workbookViewId="0">
      <selection activeCell="B2" sqref="B2:F2"/>
    </sheetView>
  </sheetViews>
  <sheetFormatPr defaultRowHeight="15" x14ac:dyDescent="0.25"/>
  <cols>
    <col min="3" max="3" width="56.42578125" customWidth="1"/>
    <col min="4" max="4" width="14" customWidth="1"/>
    <col min="5" max="5" width="14.85546875" customWidth="1"/>
    <col min="6" max="6" width="17.5703125" style="90" customWidth="1"/>
  </cols>
  <sheetData>
    <row r="2" spans="2:6" ht="57.75" customHeight="1" x14ac:dyDescent="0.25">
      <c r="B2" s="216" t="s">
        <v>197</v>
      </c>
      <c r="C2" s="216"/>
      <c r="D2" s="216"/>
      <c r="E2" s="216"/>
      <c r="F2" s="216"/>
    </row>
    <row r="3" spans="2:6" ht="15.75" thickBot="1" x14ac:dyDescent="0.3"/>
    <row r="4" spans="2:6" ht="16.5" thickBot="1" x14ac:dyDescent="0.3">
      <c r="B4" s="242" t="s">
        <v>198</v>
      </c>
      <c r="C4" s="242" t="s">
        <v>96</v>
      </c>
      <c r="D4" s="244" t="s">
        <v>121</v>
      </c>
      <c r="E4" s="245"/>
      <c r="F4" s="246"/>
    </row>
    <row r="5" spans="2:6" ht="48" thickBot="1" x14ac:dyDescent="0.3">
      <c r="B5" s="243"/>
      <c r="C5" s="243"/>
      <c r="D5" s="188">
        <v>2020</v>
      </c>
      <c r="E5" s="188">
        <v>2021</v>
      </c>
      <c r="F5" s="138" t="s">
        <v>122</v>
      </c>
    </row>
    <row r="6" spans="2:6" ht="16.5" thickBot="1" x14ac:dyDescent="0.3">
      <c r="B6" s="46">
        <v>1</v>
      </c>
      <c r="C6" s="39">
        <v>2</v>
      </c>
      <c r="D6" s="39">
        <v>3</v>
      </c>
      <c r="E6" s="39">
        <v>4</v>
      </c>
      <c r="F6" s="121">
        <v>5</v>
      </c>
    </row>
    <row r="7" spans="2:6" ht="31.5" customHeight="1" thickBot="1" x14ac:dyDescent="0.3">
      <c r="B7" s="44">
        <v>1</v>
      </c>
      <c r="C7" s="43" t="s">
        <v>127</v>
      </c>
      <c r="D7" s="88" t="s">
        <v>82</v>
      </c>
      <c r="E7" s="88">
        <v>0.03</v>
      </c>
      <c r="F7" s="91" t="s">
        <v>82</v>
      </c>
    </row>
    <row r="8" spans="2:6" ht="16.5" thickBot="1" x14ac:dyDescent="0.3">
      <c r="B8" s="45" t="s">
        <v>10</v>
      </c>
      <c r="C8" s="42" t="s">
        <v>123</v>
      </c>
      <c r="D8" s="87" t="s">
        <v>82</v>
      </c>
      <c r="E8" s="89" t="s">
        <v>82</v>
      </c>
      <c r="F8" s="91" t="s">
        <v>82</v>
      </c>
    </row>
    <row r="9" spans="2:6" ht="16.5" thickBot="1" x14ac:dyDescent="0.3">
      <c r="B9" s="45" t="s">
        <v>11</v>
      </c>
      <c r="C9" s="42" t="s">
        <v>124</v>
      </c>
      <c r="D9" s="87" t="s">
        <v>82</v>
      </c>
      <c r="E9" s="89" t="s">
        <v>82</v>
      </c>
      <c r="F9" s="91" t="s">
        <v>82</v>
      </c>
    </row>
    <row r="10" spans="2:6" ht="16.5" thickBot="1" x14ac:dyDescent="0.3">
      <c r="B10" s="45" t="s">
        <v>13</v>
      </c>
      <c r="C10" s="42" t="s">
        <v>125</v>
      </c>
      <c r="D10" s="87" t="s">
        <v>82</v>
      </c>
      <c r="E10" s="89">
        <v>0.01</v>
      </c>
      <c r="F10" s="91" t="s">
        <v>82</v>
      </c>
    </row>
    <row r="11" spans="2:6" ht="16.5" thickBot="1" x14ac:dyDescent="0.3">
      <c r="B11" s="45" t="s">
        <v>133</v>
      </c>
      <c r="C11" s="42" t="s">
        <v>126</v>
      </c>
      <c r="D11" s="87" t="s">
        <v>82</v>
      </c>
      <c r="E11" s="89">
        <v>0.02</v>
      </c>
      <c r="F11" s="91" t="s">
        <v>82</v>
      </c>
    </row>
    <row r="12" spans="2:6" ht="32.25" thickBot="1" x14ac:dyDescent="0.3">
      <c r="B12" s="44">
        <v>2</v>
      </c>
      <c r="C12" s="43" t="s">
        <v>128</v>
      </c>
      <c r="D12" s="88" t="s">
        <v>82</v>
      </c>
      <c r="E12" s="88">
        <v>0.03</v>
      </c>
      <c r="F12" s="91" t="s">
        <v>82</v>
      </c>
    </row>
    <row r="13" spans="2:6" ht="16.5" thickBot="1" x14ac:dyDescent="0.3">
      <c r="B13" s="45" t="s">
        <v>22</v>
      </c>
      <c r="C13" s="42" t="s">
        <v>123</v>
      </c>
      <c r="D13" s="87" t="s">
        <v>82</v>
      </c>
      <c r="E13" s="89" t="s">
        <v>82</v>
      </c>
      <c r="F13" s="91" t="s">
        <v>82</v>
      </c>
    </row>
    <row r="14" spans="2:6" ht="16.5" thickBot="1" x14ac:dyDescent="0.3">
      <c r="B14" s="45" t="s">
        <v>23</v>
      </c>
      <c r="C14" s="42" t="s">
        <v>124</v>
      </c>
      <c r="D14" s="87" t="s">
        <v>82</v>
      </c>
      <c r="E14" s="89" t="s">
        <v>82</v>
      </c>
      <c r="F14" s="91" t="s">
        <v>82</v>
      </c>
    </row>
    <row r="15" spans="2:6" ht="16.5" thickBot="1" x14ac:dyDescent="0.3">
      <c r="B15" s="45" t="s">
        <v>25</v>
      </c>
      <c r="C15" s="42" t="s">
        <v>125</v>
      </c>
      <c r="D15" s="87" t="s">
        <v>82</v>
      </c>
      <c r="E15" s="121">
        <v>0.01</v>
      </c>
      <c r="F15" s="91" t="s">
        <v>82</v>
      </c>
    </row>
    <row r="16" spans="2:6" ht="16.5" thickBot="1" x14ac:dyDescent="0.3">
      <c r="B16" s="45" t="s">
        <v>27</v>
      </c>
      <c r="C16" s="42" t="s">
        <v>126</v>
      </c>
      <c r="D16" s="87" t="s">
        <v>82</v>
      </c>
      <c r="E16" s="121">
        <v>0.02</v>
      </c>
      <c r="F16" s="91" t="s">
        <v>82</v>
      </c>
    </row>
    <row r="17" spans="2:6" ht="95.25" thickBot="1" x14ac:dyDescent="0.3">
      <c r="B17" s="44">
        <v>3</v>
      </c>
      <c r="C17" s="43" t="s">
        <v>129</v>
      </c>
      <c r="D17" s="88" t="s">
        <v>82</v>
      </c>
      <c r="E17" s="88" t="s">
        <v>82</v>
      </c>
      <c r="F17" s="91" t="s">
        <v>82</v>
      </c>
    </row>
    <row r="18" spans="2:6" ht="16.5" thickBot="1" x14ac:dyDescent="0.3">
      <c r="B18" s="45" t="s">
        <v>35</v>
      </c>
      <c r="C18" s="42" t="s">
        <v>123</v>
      </c>
      <c r="D18" s="88" t="s">
        <v>82</v>
      </c>
      <c r="E18" s="88" t="s">
        <v>82</v>
      </c>
      <c r="F18" s="91" t="s">
        <v>82</v>
      </c>
    </row>
    <row r="19" spans="2:6" ht="16.5" thickBot="1" x14ac:dyDescent="0.3">
      <c r="B19" s="45" t="s">
        <v>37</v>
      </c>
      <c r="C19" s="42" t="s">
        <v>124</v>
      </c>
      <c r="D19" s="88" t="s">
        <v>82</v>
      </c>
      <c r="E19" s="88" t="s">
        <v>82</v>
      </c>
      <c r="F19" s="91" t="s">
        <v>82</v>
      </c>
    </row>
    <row r="20" spans="2:6" ht="16.5" thickBot="1" x14ac:dyDescent="0.3">
      <c r="B20" s="45" t="s">
        <v>39</v>
      </c>
      <c r="C20" s="42" t="s">
        <v>125</v>
      </c>
      <c r="D20" s="88" t="s">
        <v>82</v>
      </c>
      <c r="E20" s="88" t="s">
        <v>82</v>
      </c>
      <c r="F20" s="91" t="s">
        <v>82</v>
      </c>
    </row>
    <row r="21" spans="2:6" ht="16.5" thickBot="1" x14ac:dyDescent="0.3">
      <c r="B21" s="45" t="s">
        <v>134</v>
      </c>
      <c r="C21" s="42" t="s">
        <v>126</v>
      </c>
      <c r="D21" s="88" t="s">
        <v>82</v>
      </c>
      <c r="E21" s="88" t="s">
        <v>82</v>
      </c>
      <c r="F21" s="91" t="s">
        <v>82</v>
      </c>
    </row>
    <row r="22" spans="2:6" ht="95.25" thickBot="1" x14ac:dyDescent="0.3">
      <c r="B22" s="44">
        <v>4</v>
      </c>
      <c r="C22" s="43" t="s">
        <v>130</v>
      </c>
      <c r="D22" s="88" t="s">
        <v>82</v>
      </c>
      <c r="E22" s="88" t="s">
        <v>82</v>
      </c>
      <c r="F22" s="91" t="s">
        <v>82</v>
      </c>
    </row>
    <row r="23" spans="2:6" ht="16.5" thickBot="1" x14ac:dyDescent="0.3">
      <c r="B23" s="45" t="s">
        <v>135</v>
      </c>
      <c r="C23" s="42" t="s">
        <v>123</v>
      </c>
      <c r="D23" s="88" t="s">
        <v>82</v>
      </c>
      <c r="E23" s="88" t="s">
        <v>82</v>
      </c>
      <c r="F23" s="91" t="s">
        <v>82</v>
      </c>
    </row>
    <row r="24" spans="2:6" ht="16.5" thickBot="1" x14ac:dyDescent="0.3">
      <c r="B24" s="45" t="s">
        <v>136</v>
      </c>
      <c r="C24" s="42" t="s">
        <v>124</v>
      </c>
      <c r="D24" s="88" t="s">
        <v>82</v>
      </c>
      <c r="E24" s="88" t="s">
        <v>82</v>
      </c>
      <c r="F24" s="91" t="s">
        <v>82</v>
      </c>
    </row>
    <row r="25" spans="2:6" ht="16.5" thickBot="1" x14ac:dyDescent="0.3">
      <c r="B25" s="45" t="s">
        <v>137</v>
      </c>
      <c r="C25" s="42" t="s">
        <v>125</v>
      </c>
      <c r="D25" s="88" t="s">
        <v>82</v>
      </c>
      <c r="E25" s="88" t="s">
        <v>82</v>
      </c>
      <c r="F25" s="91" t="s">
        <v>82</v>
      </c>
    </row>
    <row r="26" spans="2:6" ht="16.5" thickBot="1" x14ac:dyDescent="0.3">
      <c r="B26" s="45" t="s">
        <v>138</v>
      </c>
      <c r="C26" s="42" t="s">
        <v>126</v>
      </c>
      <c r="D26" s="88" t="s">
        <v>82</v>
      </c>
      <c r="E26" s="88" t="s">
        <v>82</v>
      </c>
      <c r="F26" s="91" t="s">
        <v>82</v>
      </c>
    </row>
    <row r="27" spans="2:6" ht="63.75" thickBot="1" x14ac:dyDescent="0.3">
      <c r="B27" s="45">
        <v>5</v>
      </c>
      <c r="C27" s="41" t="s">
        <v>132</v>
      </c>
      <c r="D27" s="87">
        <v>0</v>
      </c>
      <c r="E27" s="89">
        <v>0</v>
      </c>
      <c r="F27" s="91">
        <f t="shared" ref="F27:F28" si="0">E27-D27</f>
        <v>0</v>
      </c>
    </row>
    <row r="28" spans="2:6" ht="63.75" thickBot="1" x14ac:dyDescent="0.3">
      <c r="B28" s="45" t="s">
        <v>139</v>
      </c>
      <c r="C28" s="41" t="s">
        <v>131</v>
      </c>
      <c r="D28" s="87">
        <v>0</v>
      </c>
      <c r="E28" s="89">
        <v>0</v>
      </c>
      <c r="F28" s="91">
        <f t="shared" si="0"/>
        <v>0</v>
      </c>
    </row>
  </sheetData>
  <mergeCells count="4">
    <mergeCell ref="B2:F2"/>
    <mergeCell ref="B4:B5"/>
    <mergeCell ref="C4:C5"/>
    <mergeCell ref="D4:F4"/>
  </mergeCells>
  <pageMargins left="0.7" right="0.7" top="0.75" bottom="0.75" header="0.3" footer="0.3"/>
  <pageSetup paperSize="9"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B4:U28"/>
  <sheetViews>
    <sheetView zoomScale="80" zoomScaleNormal="80" workbookViewId="0">
      <selection activeCell="E4" sqref="E4:Q4"/>
    </sheetView>
  </sheetViews>
  <sheetFormatPr defaultRowHeight="15" x14ac:dyDescent="0.25"/>
  <cols>
    <col min="3" max="3" width="23.5703125" customWidth="1"/>
    <col min="4" max="4" width="15.28515625" customWidth="1"/>
    <col min="5" max="5" width="15.42578125" customWidth="1"/>
    <col min="6" max="6" width="14.42578125" customWidth="1"/>
    <col min="7" max="7" width="14.28515625" customWidth="1"/>
    <col min="8" max="8" width="15.7109375" customWidth="1"/>
    <col min="9" max="9" width="11.7109375" customWidth="1"/>
    <col min="10" max="10" width="10.42578125" customWidth="1"/>
    <col min="11" max="11" width="11.42578125" customWidth="1"/>
    <col min="12" max="12" width="12.5703125" customWidth="1"/>
    <col min="13" max="13" width="13" customWidth="1"/>
    <col min="14" max="14" width="12.140625" customWidth="1"/>
    <col min="15" max="15" width="12.42578125" customWidth="1"/>
    <col min="16" max="16" width="12.28515625" customWidth="1"/>
    <col min="17" max="17" width="11.85546875" customWidth="1"/>
    <col min="18" max="18" width="12.5703125" customWidth="1"/>
    <col min="19" max="19" width="12" customWidth="1"/>
    <col min="20" max="20" width="31.7109375" customWidth="1"/>
    <col min="21" max="21" width="36.42578125" customWidth="1"/>
  </cols>
  <sheetData>
    <row r="4" spans="2:21" ht="45" customHeight="1" x14ac:dyDescent="0.25">
      <c r="B4" s="48"/>
      <c r="C4" s="48"/>
      <c r="D4" s="48"/>
      <c r="E4" s="216" t="s">
        <v>199</v>
      </c>
      <c r="F4" s="216"/>
      <c r="G4" s="216"/>
      <c r="H4" s="216"/>
      <c r="I4" s="216"/>
      <c r="J4" s="216"/>
      <c r="K4" s="216"/>
      <c r="L4" s="216"/>
      <c r="M4" s="216"/>
      <c r="N4" s="216"/>
      <c r="O4" s="216"/>
      <c r="P4" s="216"/>
      <c r="Q4" s="216"/>
      <c r="R4" s="48"/>
      <c r="S4" s="48"/>
      <c r="T4" s="48"/>
      <c r="U4" s="48"/>
    </row>
    <row r="5" spans="2:21" ht="15.75" thickBot="1" x14ac:dyDescent="0.3"/>
    <row r="6" spans="2:21" ht="79.5" customHeight="1" x14ac:dyDescent="0.25">
      <c r="B6" s="242" t="s">
        <v>71</v>
      </c>
      <c r="C6" s="242" t="s">
        <v>140</v>
      </c>
      <c r="D6" s="251" t="s">
        <v>141</v>
      </c>
      <c r="E6" s="252"/>
      <c r="F6" s="252"/>
      <c r="G6" s="253"/>
      <c r="H6" s="251" t="s">
        <v>142</v>
      </c>
      <c r="I6" s="252"/>
      <c r="J6" s="252"/>
      <c r="K6" s="253"/>
      <c r="L6" s="251" t="s">
        <v>143</v>
      </c>
      <c r="M6" s="252"/>
      <c r="N6" s="252"/>
      <c r="O6" s="253"/>
      <c r="P6" s="251" t="s">
        <v>144</v>
      </c>
      <c r="Q6" s="252"/>
      <c r="R6" s="252"/>
      <c r="S6" s="253"/>
      <c r="T6" s="242" t="s">
        <v>145</v>
      </c>
      <c r="U6" s="242" t="s">
        <v>146</v>
      </c>
    </row>
    <row r="7" spans="2:21" ht="33" customHeight="1" thickBot="1" x14ac:dyDescent="0.3">
      <c r="B7" s="250"/>
      <c r="C7" s="250"/>
      <c r="D7" s="254"/>
      <c r="E7" s="255"/>
      <c r="F7" s="255"/>
      <c r="G7" s="256"/>
      <c r="H7" s="254"/>
      <c r="I7" s="255"/>
      <c r="J7" s="255"/>
      <c r="K7" s="256"/>
      <c r="L7" s="254"/>
      <c r="M7" s="255"/>
      <c r="N7" s="255"/>
      <c r="O7" s="256"/>
      <c r="P7" s="254"/>
      <c r="Q7" s="255"/>
      <c r="R7" s="255"/>
      <c r="S7" s="256"/>
      <c r="T7" s="250"/>
      <c r="U7" s="250"/>
    </row>
    <row r="8" spans="2:21" ht="123.75" customHeight="1" thickBot="1" x14ac:dyDescent="0.3">
      <c r="B8" s="243"/>
      <c r="C8" s="243"/>
      <c r="D8" s="137" t="s">
        <v>147</v>
      </c>
      <c r="E8" s="124" t="s">
        <v>148</v>
      </c>
      <c r="F8" s="124" t="s">
        <v>149</v>
      </c>
      <c r="G8" s="137" t="s">
        <v>150</v>
      </c>
      <c r="H8" s="137" t="s">
        <v>147</v>
      </c>
      <c r="I8" s="137" t="s">
        <v>148</v>
      </c>
      <c r="J8" s="137" t="s">
        <v>149</v>
      </c>
      <c r="K8" s="137" t="s">
        <v>150</v>
      </c>
      <c r="L8" s="137" t="s">
        <v>147</v>
      </c>
      <c r="M8" s="137" t="s">
        <v>148</v>
      </c>
      <c r="N8" s="137" t="s">
        <v>149</v>
      </c>
      <c r="O8" s="137" t="s">
        <v>150</v>
      </c>
      <c r="P8" s="137" t="s">
        <v>147</v>
      </c>
      <c r="Q8" s="137" t="s">
        <v>148</v>
      </c>
      <c r="R8" s="137" t="s">
        <v>149</v>
      </c>
      <c r="S8" s="137" t="s">
        <v>150</v>
      </c>
      <c r="T8" s="243"/>
      <c r="U8" s="243"/>
    </row>
    <row r="9" spans="2:21" ht="16.5" thickBot="1" x14ac:dyDescent="0.3">
      <c r="B9" s="136">
        <v>1</v>
      </c>
      <c r="C9" s="137">
        <v>2</v>
      </c>
      <c r="D9" s="137">
        <v>3</v>
      </c>
      <c r="E9" s="124">
        <v>4</v>
      </c>
      <c r="F9" s="124">
        <v>5</v>
      </c>
      <c r="G9" s="137">
        <v>6</v>
      </c>
      <c r="H9" s="137">
        <v>7</v>
      </c>
      <c r="I9" s="137">
        <v>8</v>
      </c>
      <c r="J9" s="137">
        <v>9</v>
      </c>
      <c r="K9" s="137">
        <v>10</v>
      </c>
      <c r="L9" s="137">
        <v>11</v>
      </c>
      <c r="M9" s="137">
        <v>12</v>
      </c>
      <c r="N9" s="137">
        <v>13</v>
      </c>
      <c r="O9" s="137">
        <v>14</v>
      </c>
      <c r="P9" s="137">
        <v>15</v>
      </c>
      <c r="Q9" s="137">
        <v>16</v>
      </c>
      <c r="R9" s="137">
        <v>17</v>
      </c>
      <c r="S9" s="137">
        <v>18</v>
      </c>
      <c r="T9" s="137">
        <v>19</v>
      </c>
      <c r="U9" s="137">
        <v>20</v>
      </c>
    </row>
    <row r="10" spans="2:21" ht="66" customHeight="1" thickBot="1" x14ac:dyDescent="0.3">
      <c r="B10" s="40">
        <v>1</v>
      </c>
      <c r="C10" s="47" t="s">
        <v>239</v>
      </c>
      <c r="D10" s="247">
        <v>0.03</v>
      </c>
      <c r="E10" s="248"/>
      <c r="F10" s="248"/>
      <c r="G10" s="249"/>
      <c r="H10" s="247">
        <v>0.03</v>
      </c>
      <c r="I10" s="248"/>
      <c r="J10" s="248"/>
      <c r="K10" s="249"/>
      <c r="L10" s="247">
        <v>0</v>
      </c>
      <c r="M10" s="248"/>
      <c r="N10" s="248"/>
      <c r="O10" s="249"/>
      <c r="P10" s="247">
        <v>0</v>
      </c>
      <c r="Q10" s="248"/>
      <c r="R10" s="248"/>
      <c r="S10" s="249"/>
      <c r="T10" s="200">
        <v>0</v>
      </c>
      <c r="U10" s="200">
        <v>0</v>
      </c>
    </row>
    <row r="11" spans="2:21" x14ac:dyDescent="0.25">
      <c r="E11" s="80"/>
      <c r="F11" s="80"/>
    </row>
    <row r="12" spans="2:21" x14ac:dyDescent="0.25">
      <c r="E12" s="80"/>
      <c r="F12" s="80"/>
    </row>
    <row r="13" spans="2:21" x14ac:dyDescent="0.25">
      <c r="E13" s="80"/>
      <c r="F13" s="80"/>
    </row>
    <row r="14" spans="2:21" x14ac:dyDescent="0.25">
      <c r="E14" s="80"/>
      <c r="F14" s="80"/>
    </row>
    <row r="15" spans="2:21" x14ac:dyDescent="0.25">
      <c r="E15" s="80"/>
      <c r="F15" s="80"/>
    </row>
    <row r="16" spans="2:21" x14ac:dyDescent="0.25">
      <c r="E16" s="80"/>
      <c r="F16" s="80"/>
    </row>
    <row r="17" spans="5:6" x14ac:dyDescent="0.25">
      <c r="E17" s="80"/>
      <c r="F17" s="80"/>
    </row>
    <row r="18" spans="5:6" x14ac:dyDescent="0.25">
      <c r="E18" s="80"/>
      <c r="F18" s="80"/>
    </row>
    <row r="19" spans="5:6" x14ac:dyDescent="0.25">
      <c r="E19" s="80"/>
      <c r="F19" s="80"/>
    </row>
    <row r="20" spans="5:6" x14ac:dyDescent="0.25">
      <c r="E20" s="80"/>
      <c r="F20" s="80"/>
    </row>
    <row r="21" spans="5:6" x14ac:dyDescent="0.25">
      <c r="E21" s="80"/>
      <c r="F21" s="80"/>
    </row>
    <row r="22" spans="5:6" x14ac:dyDescent="0.25">
      <c r="E22" s="80"/>
      <c r="F22" s="80"/>
    </row>
    <row r="23" spans="5:6" x14ac:dyDescent="0.25">
      <c r="E23" s="80"/>
      <c r="F23" s="80"/>
    </row>
    <row r="24" spans="5:6" x14ac:dyDescent="0.25">
      <c r="E24" s="80"/>
      <c r="F24" s="80"/>
    </row>
    <row r="25" spans="5:6" x14ac:dyDescent="0.25">
      <c r="E25" s="80"/>
      <c r="F25" s="80"/>
    </row>
    <row r="26" spans="5:6" x14ac:dyDescent="0.25">
      <c r="E26" s="80"/>
      <c r="F26" s="80"/>
    </row>
    <row r="27" spans="5:6" x14ac:dyDescent="0.25">
      <c r="E27" s="80"/>
      <c r="F27" s="80"/>
    </row>
    <row r="28" spans="5:6" x14ac:dyDescent="0.25">
      <c r="E28" s="80"/>
      <c r="F28" s="80"/>
    </row>
  </sheetData>
  <mergeCells count="13">
    <mergeCell ref="U6:U8"/>
    <mergeCell ref="E4:Q4"/>
    <mergeCell ref="B6:B8"/>
    <mergeCell ref="C6:C8"/>
    <mergeCell ref="D6:G7"/>
    <mergeCell ref="H6:K7"/>
    <mergeCell ref="L6:O7"/>
    <mergeCell ref="P6:S7"/>
    <mergeCell ref="D10:G10"/>
    <mergeCell ref="H10:K10"/>
    <mergeCell ref="L10:O10"/>
    <mergeCell ref="P10:S10"/>
    <mergeCell ref="T6:T8"/>
  </mergeCells>
  <pageMargins left="0.31496062992125984" right="0.31496062992125984" top="0.35433070866141736" bottom="0.35433070866141736" header="0.31496062992125984" footer="0.31496062992125984"/>
  <pageSetup paperSize="9"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3:Q31"/>
  <sheetViews>
    <sheetView workbookViewId="0">
      <selection activeCell="B3" sqref="B3:D3"/>
    </sheetView>
  </sheetViews>
  <sheetFormatPr defaultRowHeight="15" x14ac:dyDescent="0.25"/>
  <cols>
    <col min="1" max="1" width="5.42578125" customWidth="1"/>
    <col min="2" max="2" width="35" style="59" customWidth="1"/>
    <col min="3" max="3" width="27.7109375" style="4" customWidth="1"/>
    <col min="4" max="4" width="33" style="4" customWidth="1"/>
  </cols>
  <sheetData>
    <row r="3" spans="1:17" ht="128.25" customHeight="1" x14ac:dyDescent="0.25">
      <c r="B3" s="216" t="s">
        <v>168</v>
      </c>
      <c r="C3" s="216"/>
      <c r="D3" s="216"/>
      <c r="E3" s="57"/>
      <c r="F3" s="57"/>
      <c r="G3" s="57"/>
      <c r="H3" s="57"/>
      <c r="I3" s="57"/>
      <c r="J3" s="57"/>
      <c r="K3" s="57"/>
      <c r="L3" s="57"/>
      <c r="M3" s="57"/>
      <c r="N3" s="57"/>
      <c r="O3" s="57"/>
      <c r="P3" s="57"/>
      <c r="Q3" s="57"/>
    </row>
    <row r="4" spans="1:17" ht="14.25" customHeight="1" x14ac:dyDescent="0.25"/>
    <row r="5" spans="1:17" hidden="1" x14ac:dyDescent="0.25"/>
    <row r="6" spans="1:17" ht="51" customHeight="1" x14ac:dyDescent="0.25">
      <c r="A6" s="202" t="s">
        <v>0</v>
      </c>
      <c r="B6" s="202" t="s">
        <v>265</v>
      </c>
      <c r="C6" s="202" t="s">
        <v>266</v>
      </c>
      <c r="D6" s="202" t="s">
        <v>240</v>
      </c>
    </row>
    <row r="7" spans="1:17" x14ac:dyDescent="0.25">
      <c r="A7" s="203">
        <v>1</v>
      </c>
      <c r="B7" s="204" t="s">
        <v>241</v>
      </c>
      <c r="C7" s="201">
        <v>1</v>
      </c>
      <c r="D7" s="206">
        <v>0</v>
      </c>
    </row>
    <row r="8" spans="1:17" x14ac:dyDescent="0.25">
      <c r="A8" s="203">
        <v>2</v>
      </c>
      <c r="B8" s="204" t="s">
        <v>242</v>
      </c>
      <c r="C8" s="205">
        <v>0.63</v>
      </c>
      <c r="D8" s="206">
        <v>0</v>
      </c>
    </row>
    <row r="9" spans="1:17" x14ac:dyDescent="0.25">
      <c r="A9" s="203">
        <v>3</v>
      </c>
      <c r="B9" s="204" t="s">
        <v>243</v>
      </c>
      <c r="C9" s="201">
        <v>1</v>
      </c>
      <c r="D9" s="206">
        <v>0</v>
      </c>
    </row>
    <row r="10" spans="1:17" x14ac:dyDescent="0.25">
      <c r="A10" s="203">
        <v>4</v>
      </c>
      <c r="B10" s="204" t="s">
        <v>244</v>
      </c>
      <c r="C10" s="205">
        <v>2</v>
      </c>
      <c r="D10" s="206">
        <v>0</v>
      </c>
    </row>
    <row r="11" spans="1:17" x14ac:dyDescent="0.25">
      <c r="A11" s="203">
        <v>5</v>
      </c>
      <c r="B11" s="204" t="s">
        <v>245</v>
      </c>
      <c r="C11" s="205">
        <v>0.63</v>
      </c>
      <c r="D11" s="206">
        <v>0</v>
      </c>
    </row>
    <row r="12" spans="1:17" x14ac:dyDescent="0.25">
      <c r="A12" s="203">
        <v>6</v>
      </c>
      <c r="B12" s="204" t="s">
        <v>246</v>
      </c>
      <c r="C12" s="205">
        <v>0.63</v>
      </c>
      <c r="D12" s="206">
        <v>0</v>
      </c>
    </row>
    <row r="13" spans="1:17" x14ac:dyDescent="0.25">
      <c r="A13" s="203">
        <v>7</v>
      </c>
      <c r="B13" s="207" t="s">
        <v>247</v>
      </c>
      <c r="C13" s="205">
        <v>1.26</v>
      </c>
      <c r="D13" s="206">
        <v>0</v>
      </c>
    </row>
    <row r="14" spans="1:17" x14ac:dyDescent="0.25">
      <c r="A14" s="203">
        <v>8</v>
      </c>
      <c r="B14" s="207" t="s">
        <v>248</v>
      </c>
      <c r="C14" s="205">
        <v>1.26</v>
      </c>
      <c r="D14" s="206">
        <v>0</v>
      </c>
    </row>
    <row r="15" spans="1:17" x14ac:dyDescent="0.25">
      <c r="A15" s="203">
        <v>9</v>
      </c>
      <c r="B15" s="207" t="s">
        <v>249</v>
      </c>
      <c r="C15" s="205">
        <v>1.26</v>
      </c>
      <c r="D15" s="206">
        <v>0</v>
      </c>
    </row>
    <row r="16" spans="1:17" x14ac:dyDescent="0.25">
      <c r="A16" s="203">
        <v>10</v>
      </c>
      <c r="B16" s="207" t="s">
        <v>250</v>
      </c>
      <c r="C16" s="205">
        <v>1.26</v>
      </c>
      <c r="D16" s="206">
        <v>0</v>
      </c>
    </row>
    <row r="17" spans="1:4" x14ac:dyDescent="0.25">
      <c r="A17" s="203">
        <v>11</v>
      </c>
      <c r="B17" s="207" t="s">
        <v>251</v>
      </c>
      <c r="C17" s="205">
        <v>0.8</v>
      </c>
      <c r="D17" s="206">
        <v>0</v>
      </c>
    </row>
    <row r="18" spans="1:4" x14ac:dyDescent="0.25">
      <c r="A18" s="203">
        <v>12</v>
      </c>
      <c r="B18" s="207" t="s">
        <v>252</v>
      </c>
      <c r="C18" s="205">
        <v>0.8</v>
      </c>
      <c r="D18" s="206">
        <v>0</v>
      </c>
    </row>
    <row r="19" spans="1:4" x14ac:dyDescent="0.25">
      <c r="A19" s="203">
        <v>13</v>
      </c>
      <c r="B19" s="207" t="s">
        <v>253</v>
      </c>
      <c r="C19" s="205">
        <v>0.25</v>
      </c>
      <c r="D19" s="206">
        <v>0</v>
      </c>
    </row>
    <row r="20" spans="1:4" x14ac:dyDescent="0.25">
      <c r="A20" s="203">
        <v>14</v>
      </c>
      <c r="B20" s="207" t="s">
        <v>254</v>
      </c>
      <c r="C20" s="205">
        <v>1.26</v>
      </c>
      <c r="D20" s="206">
        <v>0</v>
      </c>
    </row>
    <row r="21" spans="1:4" x14ac:dyDescent="0.25">
      <c r="A21" s="203">
        <v>15</v>
      </c>
      <c r="B21" s="207" t="s">
        <v>255</v>
      </c>
      <c r="C21" s="205">
        <v>1.26</v>
      </c>
      <c r="D21" s="206">
        <v>0</v>
      </c>
    </row>
    <row r="22" spans="1:4" x14ac:dyDescent="0.25">
      <c r="A22" s="203">
        <v>16</v>
      </c>
      <c r="B22" s="207" t="s">
        <v>256</v>
      </c>
      <c r="C22" s="205">
        <v>1.26</v>
      </c>
      <c r="D22" s="206">
        <v>0</v>
      </c>
    </row>
    <row r="23" spans="1:4" x14ac:dyDescent="0.25">
      <c r="A23" s="203">
        <v>17</v>
      </c>
      <c r="B23" s="207" t="s">
        <v>257</v>
      </c>
      <c r="C23" s="205">
        <v>3.2</v>
      </c>
      <c r="D23" s="206">
        <v>0</v>
      </c>
    </row>
    <row r="24" spans="1:4" x14ac:dyDescent="0.25">
      <c r="A24" s="203">
        <v>18</v>
      </c>
      <c r="B24" s="207" t="s">
        <v>258</v>
      </c>
      <c r="C24" s="205">
        <v>3.2</v>
      </c>
      <c r="D24" s="206">
        <v>0</v>
      </c>
    </row>
    <row r="25" spans="1:4" x14ac:dyDescent="0.25">
      <c r="A25" s="203">
        <v>19</v>
      </c>
      <c r="B25" s="207" t="s">
        <v>259</v>
      </c>
      <c r="C25" s="205">
        <v>3.2</v>
      </c>
      <c r="D25" s="206">
        <v>0</v>
      </c>
    </row>
    <row r="26" spans="1:4" x14ac:dyDescent="0.25">
      <c r="A26" s="203">
        <v>20</v>
      </c>
      <c r="B26" s="207" t="s">
        <v>260</v>
      </c>
      <c r="C26" s="205">
        <v>1.26</v>
      </c>
      <c r="D26" s="206">
        <v>0</v>
      </c>
    </row>
    <row r="27" spans="1:4" x14ac:dyDescent="0.25">
      <c r="A27" s="203">
        <v>21</v>
      </c>
      <c r="B27" s="207" t="s">
        <v>261</v>
      </c>
      <c r="C27" s="205">
        <v>0.65</v>
      </c>
      <c r="D27" s="206">
        <v>0</v>
      </c>
    </row>
    <row r="28" spans="1:4" x14ac:dyDescent="0.25">
      <c r="A28" s="203">
        <v>22</v>
      </c>
      <c r="B28" s="207" t="s">
        <v>262</v>
      </c>
      <c r="C28" s="205">
        <v>0.5</v>
      </c>
      <c r="D28" s="206">
        <v>0</v>
      </c>
    </row>
    <row r="29" spans="1:4" x14ac:dyDescent="0.25">
      <c r="A29" s="203">
        <v>23</v>
      </c>
      <c r="B29" s="207" t="s">
        <v>263</v>
      </c>
      <c r="C29" s="205">
        <v>0.75</v>
      </c>
      <c r="D29" s="206">
        <v>0</v>
      </c>
    </row>
    <row r="30" spans="1:4" x14ac:dyDescent="0.25">
      <c r="A30" s="203">
        <v>24</v>
      </c>
      <c r="B30" s="207" t="s">
        <v>264</v>
      </c>
      <c r="C30" s="205">
        <v>0.63</v>
      </c>
      <c r="D30" s="206">
        <v>0</v>
      </c>
    </row>
    <row r="31" spans="1:4" x14ac:dyDescent="0.25">
      <c r="A31" s="203">
        <v>25</v>
      </c>
      <c r="B31" s="207" t="s">
        <v>267</v>
      </c>
      <c r="C31" s="205">
        <v>0.63</v>
      </c>
      <c r="D31" s="206">
        <v>0</v>
      </c>
    </row>
  </sheetData>
  <mergeCells count="1">
    <mergeCell ref="B3:D3"/>
  </mergeCells>
  <phoneticPr fontId="32" type="noConversion"/>
  <pageMargins left="0.7" right="0.7" top="0.75" bottom="0.75" header="0.3" footer="0.3"/>
  <pageSetup paperSize="9" scale="1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U20"/>
  <sheetViews>
    <sheetView view="pageBreakPreview" topLeftCell="A5" zoomScale="90" zoomScaleNormal="80" zoomScaleSheetLayoutView="90" workbookViewId="0">
      <pane ySplit="3" topLeftCell="A8" activePane="bottomLeft" state="frozen"/>
      <selection activeCell="A5" sqref="A5"/>
      <selection pane="bottomLeft" activeCell="C5" sqref="C5:Q5"/>
    </sheetView>
  </sheetViews>
  <sheetFormatPr defaultRowHeight="15" x14ac:dyDescent="0.25"/>
  <cols>
    <col min="1" max="1" width="9.140625" style="24"/>
    <col min="2" max="2" width="31.140625" style="24" customWidth="1"/>
    <col min="3" max="3" width="11" style="24" customWidth="1"/>
    <col min="4" max="4" width="9.140625" style="24"/>
    <col min="5" max="5" width="12" style="24" customWidth="1"/>
    <col min="6" max="6" width="10.28515625" style="24" customWidth="1"/>
    <col min="7" max="7" width="11.7109375" style="24" customWidth="1"/>
    <col min="8" max="8" width="10.42578125" style="24" customWidth="1"/>
    <col min="9" max="16" width="9.140625" style="24"/>
    <col min="17" max="17" width="10.28515625" style="24" customWidth="1"/>
    <col min="18" max="19" width="9.140625" style="24"/>
    <col min="20" max="21" width="9.140625" style="27"/>
    <col min="22" max="16384" width="9.140625" style="24"/>
  </cols>
  <sheetData>
    <row r="1" spans="1:21" x14ac:dyDescent="0.25">
      <c r="A1" s="23"/>
      <c r="B1" s="23"/>
      <c r="C1" s="23"/>
      <c r="D1" s="23"/>
      <c r="E1" s="23"/>
      <c r="F1" s="23"/>
      <c r="G1" s="23"/>
      <c r="H1" s="23"/>
      <c r="I1" s="23"/>
      <c r="J1" s="23"/>
      <c r="K1" s="23"/>
      <c r="L1" s="23"/>
      <c r="M1" s="23"/>
      <c r="N1" s="23"/>
      <c r="O1" s="23"/>
      <c r="P1" s="23"/>
      <c r="Q1" s="23"/>
      <c r="R1" s="23"/>
      <c r="S1" s="23"/>
    </row>
    <row r="2" spans="1:21" x14ac:dyDescent="0.25">
      <c r="A2" s="23"/>
      <c r="B2" s="23">
        <f>0/2*100</f>
        <v>0</v>
      </c>
      <c r="C2" s="23"/>
      <c r="D2" s="23"/>
      <c r="E2" s="23"/>
      <c r="F2" s="23"/>
      <c r="G2" s="23"/>
      <c r="H2" s="23"/>
      <c r="I2" s="23"/>
      <c r="J2" s="23"/>
      <c r="K2" s="23"/>
      <c r="L2" s="23"/>
      <c r="M2" s="23"/>
      <c r="N2" s="23"/>
      <c r="O2" s="23"/>
      <c r="P2" s="23"/>
      <c r="Q2" s="23"/>
      <c r="R2" s="23"/>
      <c r="S2" s="23"/>
    </row>
    <row r="3" spans="1:21" ht="15.75" x14ac:dyDescent="0.25">
      <c r="A3" s="23"/>
      <c r="B3" s="49"/>
      <c r="C3" s="261" t="s">
        <v>200</v>
      </c>
      <c r="D3" s="261"/>
      <c r="E3" s="261"/>
      <c r="F3" s="261"/>
      <c r="G3" s="261"/>
      <c r="H3" s="261"/>
      <c r="I3" s="261"/>
      <c r="J3" s="261"/>
      <c r="K3" s="261"/>
      <c r="L3" s="261"/>
      <c r="M3" s="261"/>
      <c r="N3" s="261"/>
      <c r="O3" s="23"/>
      <c r="P3" s="23"/>
      <c r="Q3" s="23"/>
      <c r="R3" s="23"/>
      <c r="S3" s="23"/>
    </row>
    <row r="4" spans="1:21" ht="15.75" thickBot="1" x14ac:dyDescent="0.3">
      <c r="A4" s="23"/>
      <c r="B4" s="23"/>
      <c r="C4" s="23"/>
      <c r="D4" s="23"/>
      <c r="E4" s="23"/>
      <c r="F4" s="23"/>
      <c r="G4" s="23"/>
      <c r="H4" s="23"/>
      <c r="I4" s="23"/>
      <c r="J4" s="23"/>
      <c r="K4" s="23"/>
      <c r="L4" s="23"/>
      <c r="M4" s="23"/>
      <c r="N4" s="23"/>
      <c r="O4" s="23"/>
      <c r="P4" s="23"/>
      <c r="Q4" s="23"/>
      <c r="R4" s="23"/>
      <c r="S4" s="23"/>
    </row>
    <row r="5" spans="1:21" ht="15.75" thickBot="1" x14ac:dyDescent="0.3">
      <c r="A5" s="262" t="s">
        <v>188</v>
      </c>
      <c r="B5" s="265" t="s">
        <v>96</v>
      </c>
      <c r="C5" s="268" t="s">
        <v>97</v>
      </c>
      <c r="D5" s="269"/>
      <c r="E5" s="269"/>
      <c r="F5" s="269"/>
      <c r="G5" s="269"/>
      <c r="H5" s="269"/>
      <c r="I5" s="269"/>
      <c r="J5" s="269"/>
      <c r="K5" s="269"/>
      <c r="L5" s="269"/>
      <c r="M5" s="269"/>
      <c r="N5" s="269"/>
      <c r="O5" s="269"/>
      <c r="P5" s="269"/>
      <c r="Q5" s="270"/>
      <c r="R5" s="257" t="s">
        <v>98</v>
      </c>
      <c r="S5" s="258"/>
    </row>
    <row r="6" spans="1:21" ht="30" customHeight="1" thickBot="1" x14ac:dyDescent="0.3">
      <c r="A6" s="263"/>
      <c r="B6" s="266"/>
      <c r="C6" s="268" t="s">
        <v>99</v>
      </c>
      <c r="D6" s="269"/>
      <c r="E6" s="270"/>
      <c r="F6" s="268" t="s">
        <v>100</v>
      </c>
      <c r="G6" s="269"/>
      <c r="H6" s="270"/>
      <c r="I6" s="268" t="s">
        <v>101</v>
      </c>
      <c r="J6" s="269"/>
      <c r="K6" s="270"/>
      <c r="L6" s="268" t="s">
        <v>102</v>
      </c>
      <c r="M6" s="269"/>
      <c r="N6" s="270"/>
      <c r="O6" s="268" t="s">
        <v>103</v>
      </c>
      <c r="P6" s="269"/>
      <c r="Q6" s="270"/>
      <c r="R6" s="259"/>
      <c r="S6" s="260"/>
    </row>
    <row r="7" spans="1:21" ht="90.75" thickBot="1" x14ac:dyDescent="0.3">
      <c r="A7" s="264"/>
      <c r="B7" s="267"/>
      <c r="C7" s="190" t="s">
        <v>219</v>
      </c>
      <c r="D7" s="190" t="s">
        <v>222</v>
      </c>
      <c r="E7" s="25" t="s">
        <v>104</v>
      </c>
      <c r="F7" s="190" t="s">
        <v>219</v>
      </c>
      <c r="G7" s="190" t="s">
        <v>222</v>
      </c>
      <c r="H7" s="25" t="s">
        <v>104</v>
      </c>
      <c r="I7" s="190" t="s">
        <v>219</v>
      </c>
      <c r="J7" s="190" t="s">
        <v>222</v>
      </c>
      <c r="K7" s="25" t="s">
        <v>104</v>
      </c>
      <c r="L7" s="190" t="s">
        <v>219</v>
      </c>
      <c r="M7" s="190" t="s">
        <v>222</v>
      </c>
      <c r="N7" s="25" t="s">
        <v>104</v>
      </c>
      <c r="O7" s="190" t="s">
        <v>219</v>
      </c>
      <c r="P7" s="190" t="s">
        <v>222</v>
      </c>
      <c r="Q7" s="25" t="s">
        <v>104</v>
      </c>
      <c r="R7" s="190" t="s">
        <v>219</v>
      </c>
      <c r="S7" s="190" t="s">
        <v>222</v>
      </c>
      <c r="U7" s="28"/>
    </row>
    <row r="8" spans="1:21" ht="15.75" thickBot="1" x14ac:dyDescent="0.3">
      <c r="A8" s="29">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row>
    <row r="9" spans="1:21" ht="45.75" thickBot="1" x14ac:dyDescent="0.3">
      <c r="A9" s="30">
        <v>1</v>
      </c>
      <c r="B9" s="31" t="s">
        <v>105</v>
      </c>
      <c r="C9" s="32">
        <v>0</v>
      </c>
      <c r="D9" s="32">
        <v>4</v>
      </c>
      <c r="E9" s="51" t="s">
        <v>82</v>
      </c>
      <c r="F9" s="32">
        <v>0</v>
      </c>
      <c r="G9" s="32">
        <v>1</v>
      </c>
      <c r="H9" s="51" t="s">
        <v>82</v>
      </c>
      <c r="I9" s="32">
        <v>0</v>
      </c>
      <c r="J9" s="32">
        <v>1</v>
      </c>
      <c r="K9" s="51" t="s">
        <v>82</v>
      </c>
      <c r="L9" s="32">
        <v>0</v>
      </c>
      <c r="M9" s="32">
        <v>6</v>
      </c>
      <c r="N9" s="51" t="s">
        <v>82</v>
      </c>
      <c r="O9" s="32">
        <v>0</v>
      </c>
      <c r="P9" s="32">
        <v>0</v>
      </c>
      <c r="Q9" s="51" t="s">
        <v>82</v>
      </c>
      <c r="R9" s="51">
        <f>C9+F9+I9+L9+O9</f>
        <v>0</v>
      </c>
      <c r="S9" s="32">
        <f>D9+G9+J9+M9+P9</f>
        <v>12</v>
      </c>
    </row>
    <row r="10" spans="1:21" ht="105.75" thickBot="1" x14ac:dyDescent="0.3">
      <c r="A10" s="30">
        <v>2</v>
      </c>
      <c r="B10" s="26" t="s">
        <v>106</v>
      </c>
      <c r="C10" s="32">
        <v>0</v>
      </c>
      <c r="D10" s="32">
        <v>4</v>
      </c>
      <c r="E10" s="51" t="s">
        <v>82</v>
      </c>
      <c r="F10" s="32">
        <v>0</v>
      </c>
      <c r="G10" s="32">
        <v>1</v>
      </c>
      <c r="H10" s="51" t="s">
        <v>82</v>
      </c>
      <c r="I10" s="32">
        <v>0</v>
      </c>
      <c r="J10" s="32">
        <v>1</v>
      </c>
      <c r="K10" s="51" t="s">
        <v>82</v>
      </c>
      <c r="L10" s="32">
        <v>0</v>
      </c>
      <c r="M10" s="32">
        <v>6</v>
      </c>
      <c r="N10" s="51" t="s">
        <v>82</v>
      </c>
      <c r="O10" s="32">
        <v>0</v>
      </c>
      <c r="P10" s="32">
        <v>0</v>
      </c>
      <c r="Q10" s="51" t="s">
        <v>82</v>
      </c>
      <c r="R10" s="51">
        <f t="shared" ref="R10:S19" si="0">C10+F10+I10+L10+O10</f>
        <v>0</v>
      </c>
      <c r="S10" s="32">
        <f t="shared" ref="S10:S11" si="1">D10+G10+J10+M10+P10</f>
        <v>12</v>
      </c>
    </row>
    <row r="11" spans="1:21" ht="165.75" thickBot="1" x14ac:dyDescent="0.3">
      <c r="A11" s="30">
        <v>3</v>
      </c>
      <c r="B11" s="26" t="s">
        <v>107</v>
      </c>
      <c r="C11" s="32">
        <v>0</v>
      </c>
      <c r="D11" s="32">
        <v>0</v>
      </c>
      <c r="E11" s="51" t="s">
        <v>82</v>
      </c>
      <c r="F11" s="32">
        <v>0</v>
      </c>
      <c r="G11" s="32">
        <v>0</v>
      </c>
      <c r="H11" s="51" t="s">
        <v>82</v>
      </c>
      <c r="I11" s="32">
        <v>0</v>
      </c>
      <c r="J11" s="32">
        <v>0</v>
      </c>
      <c r="K11" s="51" t="s">
        <v>82</v>
      </c>
      <c r="L11" s="32">
        <v>0</v>
      </c>
      <c r="M11" s="32">
        <v>0</v>
      </c>
      <c r="N11" s="51" t="s">
        <v>82</v>
      </c>
      <c r="O11" s="32">
        <v>0</v>
      </c>
      <c r="P11" s="32">
        <v>0</v>
      </c>
      <c r="Q11" s="51" t="s">
        <v>82</v>
      </c>
      <c r="R11" s="51">
        <f t="shared" si="0"/>
        <v>0</v>
      </c>
      <c r="S11" s="32">
        <f t="shared" si="1"/>
        <v>0</v>
      </c>
    </row>
    <row r="12" spans="1:21" ht="15.75" thickBot="1" x14ac:dyDescent="0.3">
      <c r="A12" s="30" t="s">
        <v>35</v>
      </c>
      <c r="B12" s="26" t="s">
        <v>108</v>
      </c>
      <c r="C12" s="32">
        <v>0</v>
      </c>
      <c r="D12" s="32">
        <v>0</v>
      </c>
      <c r="E12" s="51" t="s">
        <v>82</v>
      </c>
      <c r="F12" s="32">
        <v>0</v>
      </c>
      <c r="G12" s="32">
        <v>0</v>
      </c>
      <c r="H12" s="51" t="s">
        <v>82</v>
      </c>
      <c r="I12" s="32">
        <v>0</v>
      </c>
      <c r="J12" s="32">
        <v>0</v>
      </c>
      <c r="K12" s="51" t="s">
        <v>82</v>
      </c>
      <c r="L12" s="32">
        <v>0</v>
      </c>
      <c r="M12" s="32">
        <v>0</v>
      </c>
      <c r="N12" s="51" t="s">
        <v>82</v>
      </c>
      <c r="O12" s="32">
        <v>0</v>
      </c>
      <c r="P12" s="32">
        <v>0</v>
      </c>
      <c r="Q12" s="51" t="s">
        <v>82</v>
      </c>
      <c r="R12" s="51">
        <f t="shared" si="0"/>
        <v>0</v>
      </c>
      <c r="S12" s="74">
        <f>D12+G12+J12+M12+P12</f>
        <v>0</v>
      </c>
    </row>
    <row r="13" spans="1:21" ht="15.75" thickBot="1" x14ac:dyDescent="0.3">
      <c r="A13" s="30" t="s">
        <v>37</v>
      </c>
      <c r="B13" s="26" t="s">
        <v>109</v>
      </c>
      <c r="C13" s="32">
        <v>0</v>
      </c>
      <c r="D13" s="32">
        <v>0</v>
      </c>
      <c r="E13" s="51" t="s">
        <v>82</v>
      </c>
      <c r="F13" s="32">
        <v>0</v>
      </c>
      <c r="G13" s="32">
        <v>0</v>
      </c>
      <c r="H13" s="51" t="s">
        <v>82</v>
      </c>
      <c r="I13" s="32">
        <v>0</v>
      </c>
      <c r="J13" s="32">
        <v>0</v>
      </c>
      <c r="K13" s="51" t="s">
        <v>82</v>
      </c>
      <c r="L13" s="32">
        <v>0</v>
      </c>
      <c r="M13" s="32">
        <v>0</v>
      </c>
      <c r="N13" s="51" t="s">
        <v>82</v>
      </c>
      <c r="O13" s="32">
        <v>0</v>
      </c>
      <c r="P13" s="32">
        <v>0</v>
      </c>
      <c r="Q13" s="51" t="s">
        <v>82</v>
      </c>
      <c r="R13" s="51">
        <f t="shared" si="0"/>
        <v>0</v>
      </c>
      <c r="S13" s="74">
        <f>D13+G13+J13+M13+P13</f>
        <v>0</v>
      </c>
    </row>
    <row r="14" spans="1:21" ht="105.75" thickBot="1" x14ac:dyDescent="0.3">
      <c r="A14" s="30">
        <v>4</v>
      </c>
      <c r="B14" s="26" t="s">
        <v>110</v>
      </c>
      <c r="C14" s="74">
        <v>0</v>
      </c>
      <c r="D14" s="74">
        <v>5</v>
      </c>
      <c r="E14" s="51" t="s">
        <v>82</v>
      </c>
      <c r="F14" s="172">
        <v>0</v>
      </c>
      <c r="G14" s="172">
        <v>10</v>
      </c>
      <c r="H14" s="173" t="s">
        <v>82</v>
      </c>
      <c r="I14" s="172">
        <v>0</v>
      </c>
      <c r="J14" s="172">
        <v>10</v>
      </c>
      <c r="K14" s="173" t="s">
        <v>82</v>
      </c>
      <c r="L14" s="172">
        <v>0</v>
      </c>
      <c r="M14" s="172">
        <v>10</v>
      </c>
      <c r="N14" s="173" t="s">
        <v>82</v>
      </c>
      <c r="O14" s="172">
        <v>0</v>
      </c>
      <c r="P14" s="172">
        <v>0</v>
      </c>
      <c r="Q14" s="173" t="s">
        <v>82</v>
      </c>
      <c r="R14" s="51" t="s">
        <v>82</v>
      </c>
      <c r="S14" s="74" t="s">
        <v>82</v>
      </c>
    </row>
    <row r="15" spans="1:21" ht="75.75" thickBot="1" x14ac:dyDescent="0.3">
      <c r="A15" s="30">
        <v>5</v>
      </c>
      <c r="B15" s="26" t="s">
        <v>111</v>
      </c>
      <c r="C15" s="74">
        <v>0</v>
      </c>
      <c r="D15" s="74">
        <v>2</v>
      </c>
      <c r="E15" s="51" t="s">
        <v>82</v>
      </c>
      <c r="F15" s="172">
        <v>0</v>
      </c>
      <c r="G15" s="172">
        <v>1</v>
      </c>
      <c r="H15" s="173" t="s">
        <v>82</v>
      </c>
      <c r="I15" s="172">
        <v>0</v>
      </c>
      <c r="J15" s="172">
        <v>1</v>
      </c>
      <c r="K15" s="173" t="s">
        <v>82</v>
      </c>
      <c r="L15" s="172">
        <v>0</v>
      </c>
      <c r="M15" s="172">
        <v>4</v>
      </c>
      <c r="N15" s="173" t="s">
        <v>82</v>
      </c>
      <c r="O15" s="172">
        <v>0</v>
      </c>
      <c r="P15" s="172">
        <v>0</v>
      </c>
      <c r="Q15" s="173" t="s">
        <v>82</v>
      </c>
      <c r="R15" s="51">
        <f t="shared" si="0"/>
        <v>0</v>
      </c>
      <c r="S15" s="74">
        <f>D15+G15+J15+M15+P15</f>
        <v>8</v>
      </c>
    </row>
    <row r="16" spans="1:21" ht="75.75" thickBot="1" x14ac:dyDescent="0.3">
      <c r="A16" s="33">
        <v>6</v>
      </c>
      <c r="B16" s="34" t="s">
        <v>112</v>
      </c>
      <c r="C16" s="75">
        <v>0</v>
      </c>
      <c r="D16" s="75">
        <v>1</v>
      </c>
      <c r="E16" s="51" t="s">
        <v>82</v>
      </c>
      <c r="F16" s="174">
        <v>0</v>
      </c>
      <c r="G16" s="174">
        <v>1</v>
      </c>
      <c r="H16" s="173" t="s">
        <v>82</v>
      </c>
      <c r="I16" s="174">
        <v>0</v>
      </c>
      <c r="J16" s="174">
        <v>0</v>
      </c>
      <c r="K16" s="175" t="s">
        <v>82</v>
      </c>
      <c r="L16" s="174">
        <v>0</v>
      </c>
      <c r="M16" s="174">
        <v>0</v>
      </c>
      <c r="N16" s="173">
        <v>0</v>
      </c>
      <c r="O16" s="174">
        <v>0</v>
      </c>
      <c r="P16" s="174">
        <v>0</v>
      </c>
      <c r="Q16" s="175" t="s">
        <v>82</v>
      </c>
      <c r="R16" s="51">
        <f t="shared" si="0"/>
        <v>0</v>
      </c>
      <c r="S16" s="74">
        <f>D16+G16+J16+M16+P16</f>
        <v>2</v>
      </c>
    </row>
    <row r="17" spans="1:19" ht="150.75" thickBot="1" x14ac:dyDescent="0.3">
      <c r="A17" s="30">
        <v>7</v>
      </c>
      <c r="B17" s="26" t="s">
        <v>113</v>
      </c>
      <c r="C17" s="32">
        <v>0</v>
      </c>
      <c r="D17" s="32">
        <v>0</v>
      </c>
      <c r="E17" s="51" t="s">
        <v>82</v>
      </c>
      <c r="F17" s="172">
        <v>0</v>
      </c>
      <c r="G17" s="172">
        <v>0</v>
      </c>
      <c r="H17" s="173" t="s">
        <v>82</v>
      </c>
      <c r="I17" s="172">
        <v>0</v>
      </c>
      <c r="J17" s="172">
        <v>0</v>
      </c>
      <c r="K17" s="173" t="s">
        <v>82</v>
      </c>
      <c r="L17" s="172">
        <v>0</v>
      </c>
      <c r="M17" s="172">
        <v>0</v>
      </c>
      <c r="N17" s="173" t="s">
        <v>82</v>
      </c>
      <c r="O17" s="172">
        <v>0</v>
      </c>
      <c r="P17" s="172">
        <v>0</v>
      </c>
      <c r="Q17" s="173" t="s">
        <v>82</v>
      </c>
      <c r="R17" s="51">
        <f t="shared" si="0"/>
        <v>0</v>
      </c>
      <c r="S17" s="32">
        <v>0</v>
      </c>
    </row>
    <row r="18" spans="1:19" ht="15.75" thickBot="1" x14ac:dyDescent="0.3">
      <c r="A18" s="30" t="s">
        <v>114</v>
      </c>
      <c r="B18" s="26" t="s">
        <v>108</v>
      </c>
      <c r="C18" s="32">
        <v>0</v>
      </c>
      <c r="D18" s="32">
        <v>0</v>
      </c>
      <c r="E18" s="51">
        <v>0</v>
      </c>
      <c r="F18" s="172">
        <v>0</v>
      </c>
      <c r="G18" s="172">
        <v>0</v>
      </c>
      <c r="H18" s="173">
        <v>0</v>
      </c>
      <c r="I18" s="172">
        <v>0</v>
      </c>
      <c r="J18" s="172">
        <v>0</v>
      </c>
      <c r="K18" s="173">
        <v>0</v>
      </c>
      <c r="L18" s="172">
        <v>0</v>
      </c>
      <c r="M18" s="172">
        <v>0</v>
      </c>
      <c r="N18" s="173">
        <v>0</v>
      </c>
      <c r="O18" s="172">
        <v>0</v>
      </c>
      <c r="P18" s="172">
        <v>0</v>
      </c>
      <c r="Q18" s="173">
        <v>0</v>
      </c>
      <c r="R18" s="51">
        <f t="shared" si="0"/>
        <v>0</v>
      </c>
      <c r="S18" s="32">
        <f t="shared" si="0"/>
        <v>0</v>
      </c>
    </row>
    <row r="19" spans="1:19" ht="15.75" thickBot="1" x14ac:dyDescent="0.3">
      <c r="A19" s="30" t="s">
        <v>115</v>
      </c>
      <c r="B19" s="26" t="s">
        <v>116</v>
      </c>
      <c r="C19" s="32">
        <v>0</v>
      </c>
      <c r="D19" s="32">
        <v>0</v>
      </c>
      <c r="E19" s="51">
        <v>0</v>
      </c>
      <c r="F19" s="172">
        <v>0</v>
      </c>
      <c r="G19" s="172">
        <v>0</v>
      </c>
      <c r="H19" s="173">
        <v>0</v>
      </c>
      <c r="I19" s="172">
        <v>0</v>
      </c>
      <c r="J19" s="172">
        <v>0</v>
      </c>
      <c r="K19" s="173">
        <v>0</v>
      </c>
      <c r="L19" s="172">
        <v>0</v>
      </c>
      <c r="M19" s="172">
        <v>0</v>
      </c>
      <c r="N19" s="173">
        <v>0</v>
      </c>
      <c r="O19" s="172">
        <v>0</v>
      </c>
      <c r="P19" s="172">
        <v>0</v>
      </c>
      <c r="Q19" s="173">
        <v>0</v>
      </c>
      <c r="R19" s="51">
        <f t="shared" si="0"/>
        <v>0</v>
      </c>
      <c r="S19" s="32">
        <f t="shared" si="0"/>
        <v>0</v>
      </c>
    </row>
    <row r="20" spans="1:19" ht="90.75" thickBot="1" x14ac:dyDescent="0.3">
      <c r="A20" s="76">
        <v>8</v>
      </c>
      <c r="B20" s="77" t="s">
        <v>117</v>
      </c>
      <c r="C20" s="74">
        <v>0</v>
      </c>
      <c r="D20" s="74">
        <v>48</v>
      </c>
      <c r="E20" s="51" t="s">
        <v>82</v>
      </c>
      <c r="F20" s="172">
        <v>0</v>
      </c>
      <c r="G20" s="172">
        <v>15</v>
      </c>
      <c r="H20" s="173" t="s">
        <v>82</v>
      </c>
      <c r="I20" s="172">
        <v>0</v>
      </c>
      <c r="J20" s="172">
        <v>0</v>
      </c>
      <c r="K20" s="173" t="s">
        <v>82</v>
      </c>
      <c r="L20" s="172">
        <v>0</v>
      </c>
      <c r="M20" s="172">
        <v>0</v>
      </c>
      <c r="N20" s="173" t="s">
        <v>82</v>
      </c>
      <c r="O20" s="172">
        <v>0</v>
      </c>
      <c r="P20" s="172">
        <v>0</v>
      </c>
      <c r="Q20" s="173" t="s">
        <v>82</v>
      </c>
      <c r="R20" s="51" t="s">
        <v>82</v>
      </c>
      <c r="S20" s="74" t="s">
        <v>82</v>
      </c>
    </row>
  </sheetData>
  <mergeCells count="10">
    <mergeCell ref="R5:S6"/>
    <mergeCell ref="C3:N3"/>
    <mergeCell ref="A5:A7"/>
    <mergeCell ref="B5:B7"/>
    <mergeCell ref="C5:Q5"/>
    <mergeCell ref="C6:E6"/>
    <mergeCell ref="F6:H6"/>
    <mergeCell ref="I6:K6"/>
    <mergeCell ref="L6:N6"/>
    <mergeCell ref="O6:Q6"/>
  </mergeCells>
  <pageMargins left="0.70866141732283472" right="0.70866141732283472" top="0.74803149606299213" bottom="0.74803149606299213" header="0.31496062992125984" footer="0.31496062992125984"/>
  <pageSetup paperSize="8" scale="70" orientation="landscape" r:id="rId1"/>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B1:R32"/>
  <sheetViews>
    <sheetView view="pageBreakPreview" zoomScale="90" zoomScaleNormal="100" zoomScaleSheetLayoutView="90" zoomScalePageLayoutView="80" workbookViewId="0">
      <selection activeCell="C3" sqref="C3:R3"/>
    </sheetView>
  </sheetViews>
  <sheetFormatPr defaultColWidth="9.140625" defaultRowHeight="15" x14ac:dyDescent="0.25"/>
  <cols>
    <col min="1" max="1" width="0.7109375" customWidth="1"/>
    <col min="2" max="2" width="5.5703125" style="3" customWidth="1"/>
    <col min="3" max="3" width="20.140625" style="4" customWidth="1"/>
    <col min="4" max="5" width="9" style="50" customWidth="1"/>
    <col min="6" max="6" width="11.42578125" style="50" customWidth="1"/>
    <col min="7" max="7" width="9.140625" style="50" customWidth="1"/>
    <col min="8" max="8" width="8.42578125" style="50" customWidth="1"/>
    <col min="9" max="9" width="12.5703125" style="50" customWidth="1"/>
    <col min="10" max="10" width="9" style="50" customWidth="1"/>
    <col min="11" max="11" width="9.42578125" style="50" customWidth="1"/>
    <col min="12" max="12" width="10.85546875" style="50" customWidth="1"/>
    <col min="13" max="13" width="9.140625" style="50" customWidth="1"/>
    <col min="14" max="14" width="9.42578125" style="50" customWidth="1"/>
    <col min="15" max="15" width="11" style="50" customWidth="1"/>
    <col min="16" max="16" width="8.5703125" style="50" customWidth="1"/>
    <col min="17" max="17" width="9.140625" style="50" customWidth="1"/>
    <col min="18" max="18" width="11.7109375" style="50" customWidth="1"/>
  </cols>
  <sheetData>
    <row r="1" spans="2:18" x14ac:dyDescent="0.25">
      <c r="B1" s="38"/>
      <c r="D1" s="55"/>
      <c r="E1" s="55"/>
      <c r="F1" s="55"/>
      <c r="G1" s="55"/>
      <c r="H1" s="55"/>
      <c r="I1" s="55"/>
      <c r="J1" s="55"/>
      <c r="K1" s="55"/>
      <c r="L1" s="55"/>
      <c r="M1" s="55"/>
      <c r="N1" s="55"/>
      <c r="O1" s="55"/>
      <c r="P1" s="55"/>
      <c r="Q1" s="55"/>
      <c r="R1" s="55"/>
    </row>
    <row r="2" spans="2:18" x14ac:dyDescent="0.25">
      <c r="P2" s="271"/>
      <c r="Q2" s="271"/>
      <c r="R2" s="271"/>
    </row>
    <row r="3" spans="2:18" ht="68.25" customHeight="1" x14ac:dyDescent="0.25">
      <c r="B3" s="38"/>
      <c r="C3" s="274" t="s">
        <v>204</v>
      </c>
      <c r="D3" s="274"/>
      <c r="E3" s="274"/>
      <c r="F3" s="274"/>
      <c r="G3" s="274"/>
      <c r="H3" s="274"/>
      <c r="I3" s="274"/>
      <c r="J3" s="274"/>
      <c r="K3" s="274"/>
      <c r="L3" s="274"/>
      <c r="M3" s="274"/>
      <c r="N3" s="274"/>
      <c r="O3" s="274"/>
      <c r="P3" s="274"/>
      <c r="Q3" s="274"/>
      <c r="R3" s="274"/>
    </row>
    <row r="4" spans="2:18" ht="15.75" thickBot="1" x14ac:dyDescent="0.3"/>
    <row r="5" spans="2:18" ht="24.75" customHeight="1" thickBot="1" x14ac:dyDescent="0.3">
      <c r="B5" s="272" t="s">
        <v>0</v>
      </c>
      <c r="C5" s="272" t="s">
        <v>1</v>
      </c>
      <c r="D5" s="272" t="s">
        <v>2</v>
      </c>
      <c r="E5" s="272"/>
      <c r="F5" s="272"/>
      <c r="G5" s="272"/>
      <c r="H5" s="272"/>
      <c r="I5" s="272"/>
      <c r="J5" s="272"/>
      <c r="K5" s="272"/>
      <c r="L5" s="272"/>
      <c r="M5" s="272"/>
      <c r="N5" s="272"/>
      <c r="O5" s="272"/>
      <c r="P5" s="272"/>
      <c r="Q5" s="272"/>
      <c r="R5" s="272"/>
    </row>
    <row r="6" spans="2:18" ht="55.5" customHeight="1" thickBot="1" x14ac:dyDescent="0.3">
      <c r="B6" s="272"/>
      <c r="C6" s="272"/>
      <c r="D6" s="272" t="s">
        <v>3</v>
      </c>
      <c r="E6" s="272"/>
      <c r="F6" s="272"/>
      <c r="G6" s="272" t="s">
        <v>4</v>
      </c>
      <c r="H6" s="272"/>
      <c r="I6" s="272"/>
      <c r="J6" s="272" t="s">
        <v>5</v>
      </c>
      <c r="K6" s="272"/>
      <c r="L6" s="272"/>
      <c r="M6" s="272" t="s">
        <v>6</v>
      </c>
      <c r="N6" s="272"/>
      <c r="O6" s="272"/>
      <c r="P6" s="272" t="s">
        <v>7</v>
      </c>
      <c r="Q6" s="272"/>
      <c r="R6" s="272"/>
    </row>
    <row r="7" spans="2:18" ht="77.25" customHeight="1" thickBot="1" x14ac:dyDescent="0.3">
      <c r="B7" s="272"/>
      <c r="C7" s="272"/>
      <c r="D7" s="164" t="s">
        <v>219</v>
      </c>
      <c r="E7" s="164" t="s">
        <v>222</v>
      </c>
      <c r="F7" s="164" t="s">
        <v>8</v>
      </c>
      <c r="G7" s="164" t="s">
        <v>219</v>
      </c>
      <c r="H7" s="164" t="s">
        <v>222</v>
      </c>
      <c r="I7" s="164" t="s">
        <v>8</v>
      </c>
      <c r="J7" s="164" t="s">
        <v>219</v>
      </c>
      <c r="K7" s="164" t="s">
        <v>222</v>
      </c>
      <c r="L7" s="164" t="s">
        <v>8</v>
      </c>
      <c r="M7" s="164" t="s">
        <v>219</v>
      </c>
      <c r="N7" s="164" t="s">
        <v>222</v>
      </c>
      <c r="O7" s="164" t="s">
        <v>8</v>
      </c>
      <c r="P7" s="164" t="s">
        <v>219</v>
      </c>
      <c r="Q7" s="164" t="s">
        <v>222</v>
      </c>
      <c r="R7" s="164" t="s">
        <v>8</v>
      </c>
    </row>
    <row r="8" spans="2:18" ht="15.75" thickBot="1" x14ac:dyDescent="0.3">
      <c r="B8" s="165">
        <v>1</v>
      </c>
      <c r="C8" s="166">
        <v>2</v>
      </c>
      <c r="D8" s="166">
        <v>3</v>
      </c>
      <c r="E8" s="166">
        <v>4</v>
      </c>
      <c r="F8" s="166">
        <v>5</v>
      </c>
      <c r="G8" s="166">
        <v>6</v>
      </c>
      <c r="H8" s="166">
        <v>7</v>
      </c>
      <c r="I8" s="166">
        <v>8</v>
      </c>
      <c r="J8" s="166">
        <v>9</v>
      </c>
      <c r="K8" s="166">
        <v>10</v>
      </c>
      <c r="L8" s="166">
        <v>11</v>
      </c>
      <c r="M8" s="166">
        <v>12</v>
      </c>
      <c r="N8" s="166">
        <v>13</v>
      </c>
      <c r="O8" s="166">
        <v>14</v>
      </c>
      <c r="P8" s="166">
        <v>15</v>
      </c>
      <c r="Q8" s="166">
        <v>16</v>
      </c>
      <c r="R8" s="166">
        <v>17</v>
      </c>
    </row>
    <row r="9" spans="2:18" s="80" customFormat="1" ht="30" x14ac:dyDescent="0.25">
      <c r="B9" s="159">
        <v>1</v>
      </c>
      <c r="C9" s="160" t="s">
        <v>9</v>
      </c>
      <c r="D9" s="161">
        <f>D10+D11+D12+D13+D14+D15</f>
        <v>0</v>
      </c>
      <c r="E9" s="161">
        <f>E10+E11+E12+E13+E14+E15</f>
        <v>0</v>
      </c>
      <c r="F9" s="162" t="s">
        <v>82</v>
      </c>
      <c r="G9" s="161">
        <f>G10+G11+G12+G13+G14+G15</f>
        <v>0</v>
      </c>
      <c r="H9" s="161">
        <f>H10+H11+H12+H13+H14+H15</f>
        <v>0</v>
      </c>
      <c r="I9" s="162" t="s">
        <v>82</v>
      </c>
      <c r="J9" s="161">
        <f>J10+J11+J12+J13+J14+J15</f>
        <v>0</v>
      </c>
      <c r="K9" s="161">
        <f>K10+K11+K12+K13+K14+K15</f>
        <v>0</v>
      </c>
      <c r="L9" s="162" t="s">
        <v>82</v>
      </c>
      <c r="M9" s="161">
        <v>0</v>
      </c>
      <c r="N9" s="161">
        <v>12</v>
      </c>
      <c r="O9" s="162" t="s">
        <v>82</v>
      </c>
      <c r="P9" s="161">
        <f>P10+P11+P12+P13+P14+P15</f>
        <v>0</v>
      </c>
      <c r="Q9" s="161">
        <f>Q10+Q11+Q12+Q13+Q14+Q15</f>
        <v>0</v>
      </c>
      <c r="R9" s="163" t="s">
        <v>82</v>
      </c>
    </row>
    <row r="10" spans="2:18" s="86" customFormat="1" ht="30" x14ac:dyDescent="0.25">
      <c r="B10" s="148" t="s">
        <v>10</v>
      </c>
      <c r="C10" s="83" t="s">
        <v>24</v>
      </c>
      <c r="D10" s="84">
        <v>0</v>
      </c>
      <c r="E10" s="84">
        <v>0</v>
      </c>
      <c r="F10" s="85" t="s">
        <v>82</v>
      </c>
      <c r="G10" s="84">
        <v>0</v>
      </c>
      <c r="H10" s="84">
        <v>0</v>
      </c>
      <c r="I10" s="85" t="s">
        <v>82</v>
      </c>
      <c r="J10" s="84">
        <v>0</v>
      </c>
      <c r="K10" s="84">
        <v>0</v>
      </c>
      <c r="L10" s="85" t="s">
        <v>82</v>
      </c>
      <c r="M10" s="84">
        <v>0</v>
      </c>
      <c r="N10" s="84">
        <v>0</v>
      </c>
      <c r="O10" s="85" t="s">
        <v>82</v>
      </c>
      <c r="P10" s="84">
        <v>0</v>
      </c>
      <c r="Q10" s="84">
        <v>0</v>
      </c>
      <c r="R10" s="149" t="s">
        <v>82</v>
      </c>
    </row>
    <row r="11" spans="2:18" s="80" customFormat="1" ht="45" x14ac:dyDescent="0.25">
      <c r="B11" s="150" t="s">
        <v>11</v>
      </c>
      <c r="C11" s="78" t="s">
        <v>12</v>
      </c>
      <c r="D11" s="64">
        <v>0</v>
      </c>
      <c r="E11" s="64">
        <v>0</v>
      </c>
      <c r="F11" s="79" t="s">
        <v>82</v>
      </c>
      <c r="G11" s="64">
        <v>0</v>
      </c>
      <c r="H11" s="64">
        <v>0</v>
      </c>
      <c r="I11" s="79" t="s">
        <v>82</v>
      </c>
      <c r="J11" s="64">
        <v>0</v>
      </c>
      <c r="K11" s="64">
        <v>0</v>
      </c>
      <c r="L11" s="79" t="s">
        <v>82</v>
      </c>
      <c r="M11" s="64">
        <v>0</v>
      </c>
      <c r="N11" s="64">
        <v>12</v>
      </c>
      <c r="O11" s="79" t="s">
        <v>82</v>
      </c>
      <c r="P11" s="64">
        <v>0</v>
      </c>
      <c r="Q11" s="64">
        <v>0</v>
      </c>
      <c r="R11" s="147" t="s">
        <v>82</v>
      </c>
    </row>
    <row r="12" spans="2:18" ht="30" x14ac:dyDescent="0.25">
      <c r="B12" s="151" t="s">
        <v>13</v>
      </c>
      <c r="C12" s="35" t="s">
        <v>14</v>
      </c>
      <c r="D12" s="64">
        <v>0</v>
      </c>
      <c r="E12" s="64">
        <v>0</v>
      </c>
      <c r="F12" s="79" t="s">
        <v>82</v>
      </c>
      <c r="G12" s="64">
        <v>0</v>
      </c>
      <c r="H12" s="64">
        <v>0</v>
      </c>
      <c r="I12" s="79" t="s">
        <v>82</v>
      </c>
      <c r="J12" s="64">
        <v>0</v>
      </c>
      <c r="K12" s="64">
        <v>0</v>
      </c>
      <c r="L12" s="79" t="s">
        <v>82</v>
      </c>
      <c r="M12" s="64">
        <v>0</v>
      </c>
      <c r="N12" s="64">
        <v>0</v>
      </c>
      <c r="O12" s="79" t="s">
        <v>82</v>
      </c>
      <c r="P12" s="64">
        <v>0</v>
      </c>
      <c r="Q12" s="64">
        <v>0</v>
      </c>
      <c r="R12" s="147" t="s">
        <v>82</v>
      </c>
    </row>
    <row r="13" spans="2:18" ht="30" x14ac:dyDescent="0.25">
      <c r="B13" s="151" t="s">
        <v>15</v>
      </c>
      <c r="C13" s="35" t="s">
        <v>16</v>
      </c>
      <c r="D13" s="64">
        <v>0</v>
      </c>
      <c r="E13" s="64">
        <v>0</v>
      </c>
      <c r="F13" s="79" t="s">
        <v>82</v>
      </c>
      <c r="G13" s="64">
        <v>0</v>
      </c>
      <c r="H13" s="64">
        <v>0</v>
      </c>
      <c r="I13" s="79" t="s">
        <v>82</v>
      </c>
      <c r="J13" s="64">
        <v>0</v>
      </c>
      <c r="K13" s="64">
        <v>0</v>
      </c>
      <c r="L13" s="79" t="s">
        <v>82</v>
      </c>
      <c r="M13" s="64">
        <v>0</v>
      </c>
      <c r="N13" s="64">
        <v>0</v>
      </c>
      <c r="O13" s="79" t="s">
        <v>82</v>
      </c>
      <c r="P13" s="64">
        <v>0</v>
      </c>
      <c r="Q13" s="64">
        <v>0</v>
      </c>
      <c r="R13" s="147" t="s">
        <v>82</v>
      </c>
    </row>
    <row r="14" spans="2:18" ht="60" x14ac:dyDescent="0.25">
      <c r="B14" s="151" t="s">
        <v>17</v>
      </c>
      <c r="C14" s="35" t="s">
        <v>18</v>
      </c>
      <c r="D14" s="64">
        <v>0</v>
      </c>
      <c r="E14" s="64">
        <v>0</v>
      </c>
      <c r="F14" s="79" t="s">
        <v>82</v>
      </c>
      <c r="G14" s="64">
        <v>0</v>
      </c>
      <c r="H14" s="64">
        <v>0</v>
      </c>
      <c r="I14" s="79" t="s">
        <v>82</v>
      </c>
      <c r="J14" s="64">
        <v>0</v>
      </c>
      <c r="K14" s="64">
        <v>0</v>
      </c>
      <c r="L14" s="79" t="s">
        <v>82</v>
      </c>
      <c r="M14" s="64">
        <v>0</v>
      </c>
      <c r="N14" s="64">
        <v>0</v>
      </c>
      <c r="O14" s="79" t="s">
        <v>82</v>
      </c>
      <c r="P14" s="64">
        <v>0</v>
      </c>
      <c r="Q14" s="64">
        <v>0</v>
      </c>
      <c r="R14" s="147" t="s">
        <v>82</v>
      </c>
    </row>
    <row r="15" spans="2:18" x14ac:dyDescent="0.25">
      <c r="B15" s="151" t="s">
        <v>19</v>
      </c>
      <c r="C15" s="35" t="s">
        <v>20</v>
      </c>
      <c r="D15" s="64">
        <v>0</v>
      </c>
      <c r="E15" s="64">
        <v>0</v>
      </c>
      <c r="F15" s="79" t="s">
        <v>82</v>
      </c>
      <c r="G15" s="64">
        <v>0</v>
      </c>
      <c r="H15" s="64">
        <v>0</v>
      </c>
      <c r="I15" s="79" t="s">
        <v>82</v>
      </c>
      <c r="J15" s="64">
        <v>0</v>
      </c>
      <c r="K15" s="64">
        <v>0</v>
      </c>
      <c r="L15" s="79" t="s">
        <v>82</v>
      </c>
      <c r="M15" s="64">
        <v>0</v>
      </c>
      <c r="N15" s="64">
        <v>0</v>
      </c>
      <c r="O15" s="79" t="s">
        <v>82</v>
      </c>
      <c r="P15" s="64">
        <v>0</v>
      </c>
      <c r="Q15" s="64">
        <v>0</v>
      </c>
      <c r="R15" s="147" t="s">
        <v>82</v>
      </c>
    </row>
    <row r="16" spans="2:18" s="80" customFormat="1" x14ac:dyDescent="0.25">
      <c r="B16" s="150" t="s">
        <v>43</v>
      </c>
      <c r="C16" s="78" t="s">
        <v>21</v>
      </c>
      <c r="D16" s="64">
        <v>0</v>
      </c>
      <c r="E16" s="64">
        <v>0</v>
      </c>
      <c r="F16" s="79" t="s">
        <v>82</v>
      </c>
      <c r="G16" s="64">
        <v>0</v>
      </c>
      <c r="H16" s="64">
        <v>0</v>
      </c>
      <c r="I16" s="79" t="s">
        <v>82</v>
      </c>
      <c r="J16" s="64">
        <v>0</v>
      </c>
      <c r="K16" s="64">
        <v>0</v>
      </c>
      <c r="L16" s="79" t="s">
        <v>82</v>
      </c>
      <c r="M16" s="64">
        <v>0</v>
      </c>
      <c r="N16" s="64">
        <v>0</v>
      </c>
      <c r="O16" s="79" t="s">
        <v>82</v>
      </c>
      <c r="P16" s="64">
        <v>0</v>
      </c>
      <c r="Q16" s="64">
        <v>0</v>
      </c>
      <c r="R16" s="147" t="s">
        <v>82</v>
      </c>
    </row>
    <row r="17" spans="2:18" s="80" customFormat="1" ht="30" x14ac:dyDescent="0.25">
      <c r="B17" s="150" t="s">
        <v>22</v>
      </c>
      <c r="C17" s="78" t="s">
        <v>24</v>
      </c>
      <c r="D17" s="64">
        <f>D18+D19</f>
        <v>0</v>
      </c>
      <c r="E17" s="64">
        <v>0</v>
      </c>
      <c r="F17" s="79" t="s">
        <v>82</v>
      </c>
      <c r="G17" s="64">
        <f>G18+G19</f>
        <v>0</v>
      </c>
      <c r="H17" s="64">
        <v>0</v>
      </c>
      <c r="I17" s="79" t="s">
        <v>82</v>
      </c>
      <c r="J17" s="64">
        <f>J18+J19</f>
        <v>0</v>
      </c>
      <c r="K17" s="64">
        <v>0</v>
      </c>
      <c r="L17" s="79" t="s">
        <v>82</v>
      </c>
      <c r="M17" s="64">
        <f>M18+M19</f>
        <v>0</v>
      </c>
      <c r="N17" s="64">
        <v>0</v>
      </c>
      <c r="O17" s="79" t="s">
        <v>82</v>
      </c>
      <c r="P17" s="64">
        <f>P18+P19</f>
        <v>0</v>
      </c>
      <c r="Q17" s="64">
        <v>0</v>
      </c>
      <c r="R17" s="147" t="s">
        <v>82</v>
      </c>
    </row>
    <row r="18" spans="2:18" s="80" customFormat="1" ht="30" x14ac:dyDescent="0.25">
      <c r="B18" s="150" t="s">
        <v>28</v>
      </c>
      <c r="C18" s="81" t="s">
        <v>118</v>
      </c>
      <c r="D18" s="64">
        <v>0</v>
      </c>
      <c r="E18" s="64">
        <v>0</v>
      </c>
      <c r="F18" s="79" t="s">
        <v>82</v>
      </c>
      <c r="G18" s="64">
        <v>0</v>
      </c>
      <c r="H18" s="64">
        <v>0</v>
      </c>
      <c r="I18" s="79" t="s">
        <v>82</v>
      </c>
      <c r="J18" s="64">
        <v>0</v>
      </c>
      <c r="K18" s="64">
        <v>0</v>
      </c>
      <c r="L18" s="79" t="s">
        <v>82</v>
      </c>
      <c r="M18" s="64">
        <v>0</v>
      </c>
      <c r="N18" s="64">
        <v>0</v>
      </c>
      <c r="O18" s="79" t="s">
        <v>82</v>
      </c>
      <c r="P18" s="64">
        <v>0</v>
      </c>
      <c r="Q18" s="64">
        <v>0</v>
      </c>
      <c r="R18" s="147" t="s">
        <v>82</v>
      </c>
    </row>
    <row r="19" spans="2:18" s="80" customFormat="1" x14ac:dyDescent="0.25">
      <c r="B19" s="152" t="s">
        <v>29</v>
      </c>
      <c r="C19" s="82" t="s">
        <v>119</v>
      </c>
      <c r="D19" s="65">
        <v>0</v>
      </c>
      <c r="E19" s="65">
        <v>0</v>
      </c>
      <c r="F19" s="79" t="s">
        <v>82</v>
      </c>
      <c r="G19" s="65">
        <v>0</v>
      </c>
      <c r="H19" s="65">
        <v>0</v>
      </c>
      <c r="I19" s="79" t="s">
        <v>82</v>
      </c>
      <c r="J19" s="65">
        <v>0</v>
      </c>
      <c r="K19" s="65">
        <v>0</v>
      </c>
      <c r="L19" s="79" t="s">
        <v>82</v>
      </c>
      <c r="M19" s="65">
        <v>0</v>
      </c>
      <c r="N19" s="65">
        <v>0</v>
      </c>
      <c r="O19" s="79" t="s">
        <v>82</v>
      </c>
      <c r="P19" s="65">
        <v>0</v>
      </c>
      <c r="Q19" s="65">
        <v>0</v>
      </c>
      <c r="R19" s="147" t="s">
        <v>82</v>
      </c>
    </row>
    <row r="20" spans="2:18" s="80" customFormat="1" ht="45" x14ac:dyDescent="0.25">
      <c r="B20" s="152" t="s">
        <v>23</v>
      </c>
      <c r="C20" s="81" t="s">
        <v>12</v>
      </c>
      <c r="D20" s="65">
        <v>0</v>
      </c>
      <c r="E20" s="65">
        <v>0</v>
      </c>
      <c r="F20" s="79" t="s">
        <v>82</v>
      </c>
      <c r="G20" s="65">
        <v>0</v>
      </c>
      <c r="H20" s="65">
        <v>0</v>
      </c>
      <c r="I20" s="79" t="s">
        <v>82</v>
      </c>
      <c r="J20" s="65">
        <v>0</v>
      </c>
      <c r="K20" s="65">
        <v>0</v>
      </c>
      <c r="L20" s="79" t="s">
        <v>82</v>
      </c>
      <c r="M20" s="65">
        <v>0</v>
      </c>
      <c r="N20" s="65">
        <v>0</v>
      </c>
      <c r="O20" s="79" t="s">
        <v>82</v>
      </c>
      <c r="P20" s="65">
        <v>0</v>
      </c>
      <c r="Q20" s="65">
        <v>0</v>
      </c>
      <c r="R20" s="147" t="s">
        <v>82</v>
      </c>
    </row>
    <row r="21" spans="2:18" s="80" customFormat="1" ht="30" x14ac:dyDescent="0.25">
      <c r="B21" s="152" t="s">
        <v>25</v>
      </c>
      <c r="C21" s="81" t="s">
        <v>14</v>
      </c>
      <c r="D21" s="65">
        <v>0</v>
      </c>
      <c r="E21" s="65">
        <v>0</v>
      </c>
      <c r="F21" s="79" t="s">
        <v>82</v>
      </c>
      <c r="G21" s="65">
        <v>0</v>
      </c>
      <c r="H21" s="65">
        <v>0</v>
      </c>
      <c r="I21" s="79" t="s">
        <v>82</v>
      </c>
      <c r="J21" s="65">
        <v>0</v>
      </c>
      <c r="K21" s="65">
        <v>0</v>
      </c>
      <c r="L21" s="79" t="s">
        <v>82</v>
      </c>
      <c r="M21" s="65">
        <v>0</v>
      </c>
      <c r="N21" s="65">
        <v>0</v>
      </c>
      <c r="O21" s="79" t="s">
        <v>82</v>
      </c>
      <c r="P21" s="65">
        <v>0</v>
      </c>
      <c r="Q21" s="65">
        <v>0</v>
      </c>
      <c r="R21" s="147" t="s">
        <v>82</v>
      </c>
    </row>
    <row r="22" spans="2:18" s="80" customFormat="1" ht="30" x14ac:dyDescent="0.25">
      <c r="B22" s="152" t="s">
        <v>27</v>
      </c>
      <c r="C22" s="81" t="s">
        <v>16</v>
      </c>
      <c r="D22" s="65">
        <v>0</v>
      </c>
      <c r="E22" s="65">
        <v>0</v>
      </c>
      <c r="F22" s="79" t="s">
        <v>82</v>
      </c>
      <c r="G22" s="65">
        <v>0</v>
      </c>
      <c r="H22" s="65">
        <v>0</v>
      </c>
      <c r="I22" s="79" t="s">
        <v>82</v>
      </c>
      <c r="J22" s="65">
        <v>0</v>
      </c>
      <c r="K22" s="65">
        <v>0</v>
      </c>
      <c r="L22" s="79" t="s">
        <v>82</v>
      </c>
      <c r="M22" s="65">
        <v>0</v>
      </c>
      <c r="N22" s="65">
        <v>0</v>
      </c>
      <c r="O22" s="79" t="s">
        <v>82</v>
      </c>
      <c r="P22" s="65">
        <v>0</v>
      </c>
      <c r="Q22" s="65">
        <v>0</v>
      </c>
      <c r="R22" s="147" t="s">
        <v>82</v>
      </c>
    </row>
    <row r="23" spans="2:18" s="80" customFormat="1" ht="75" x14ac:dyDescent="0.25">
      <c r="B23" s="152" t="s">
        <v>30</v>
      </c>
      <c r="C23" s="81" t="s">
        <v>31</v>
      </c>
      <c r="D23" s="65">
        <v>0</v>
      </c>
      <c r="E23" s="65">
        <v>0</v>
      </c>
      <c r="F23" s="79" t="s">
        <v>82</v>
      </c>
      <c r="G23" s="65">
        <v>0</v>
      </c>
      <c r="H23" s="65">
        <v>0</v>
      </c>
      <c r="I23" s="79" t="s">
        <v>82</v>
      </c>
      <c r="J23" s="65">
        <v>0</v>
      </c>
      <c r="K23" s="65">
        <v>0</v>
      </c>
      <c r="L23" s="79" t="s">
        <v>82</v>
      </c>
      <c r="M23" s="65">
        <v>0</v>
      </c>
      <c r="N23" s="65">
        <v>0</v>
      </c>
      <c r="O23" s="79" t="s">
        <v>82</v>
      </c>
      <c r="P23" s="65">
        <v>0</v>
      </c>
      <c r="Q23" s="65">
        <v>0</v>
      </c>
      <c r="R23" s="147" t="s">
        <v>82</v>
      </c>
    </row>
    <row r="24" spans="2:18" s="80" customFormat="1" x14ac:dyDescent="0.25">
      <c r="B24" s="152" t="s">
        <v>32</v>
      </c>
      <c r="C24" s="81" t="s">
        <v>20</v>
      </c>
      <c r="D24" s="65">
        <v>0</v>
      </c>
      <c r="E24" s="65">
        <v>0</v>
      </c>
      <c r="F24" s="79" t="s">
        <v>82</v>
      </c>
      <c r="G24" s="65">
        <v>0</v>
      </c>
      <c r="H24" s="65">
        <v>0</v>
      </c>
      <c r="I24" s="79" t="s">
        <v>82</v>
      </c>
      <c r="J24" s="65">
        <v>0</v>
      </c>
      <c r="K24" s="65">
        <v>0</v>
      </c>
      <c r="L24" s="79" t="s">
        <v>82</v>
      </c>
      <c r="M24" s="65">
        <v>0</v>
      </c>
      <c r="N24" s="65">
        <v>0</v>
      </c>
      <c r="O24" s="79" t="s">
        <v>82</v>
      </c>
      <c r="P24" s="65">
        <v>0</v>
      </c>
      <c r="Q24" s="65">
        <v>0</v>
      </c>
      <c r="R24" s="147" t="s">
        <v>82</v>
      </c>
    </row>
    <row r="25" spans="2:18" ht="30" x14ac:dyDescent="0.25">
      <c r="B25" s="153" t="s">
        <v>33</v>
      </c>
      <c r="C25" s="36" t="s">
        <v>34</v>
      </c>
      <c r="D25" s="65">
        <f>D26+D27+D28+D29</f>
        <v>0</v>
      </c>
      <c r="E25" s="65">
        <f>E26+E27+E28+E29</f>
        <v>0</v>
      </c>
      <c r="F25" s="79" t="s">
        <v>82</v>
      </c>
      <c r="G25" s="65">
        <f>G26+G27+G28+G29</f>
        <v>0</v>
      </c>
      <c r="H25" s="65">
        <f>H26+H27+H28+H29</f>
        <v>0</v>
      </c>
      <c r="I25" s="79" t="s">
        <v>82</v>
      </c>
      <c r="J25" s="65">
        <f>J26+J27+J28+J29</f>
        <v>0</v>
      </c>
      <c r="K25" s="65">
        <f>K26+K27+K28+K29</f>
        <v>0</v>
      </c>
      <c r="L25" s="79" t="s">
        <v>82</v>
      </c>
      <c r="M25" s="65">
        <v>0</v>
      </c>
      <c r="N25" s="65">
        <v>12</v>
      </c>
      <c r="O25" s="79">
        <v>0</v>
      </c>
      <c r="P25" s="65">
        <f>P26+P27+P28+P29</f>
        <v>0</v>
      </c>
      <c r="Q25" s="65">
        <f>Q26+Q27+Q28+Q29</f>
        <v>0</v>
      </c>
      <c r="R25" s="147" t="s">
        <v>82</v>
      </c>
    </row>
    <row r="26" spans="2:18" ht="45" x14ac:dyDescent="0.25">
      <c r="B26" s="153" t="s">
        <v>35</v>
      </c>
      <c r="C26" s="36" t="s">
        <v>36</v>
      </c>
      <c r="D26" s="65">
        <v>0</v>
      </c>
      <c r="E26" s="65">
        <v>0</v>
      </c>
      <c r="F26" s="79" t="s">
        <v>82</v>
      </c>
      <c r="G26" s="65">
        <v>0</v>
      </c>
      <c r="H26" s="65">
        <v>0</v>
      </c>
      <c r="I26" s="79" t="s">
        <v>82</v>
      </c>
      <c r="J26" s="65">
        <v>0</v>
      </c>
      <c r="K26" s="65">
        <v>0</v>
      </c>
      <c r="L26" s="79" t="s">
        <v>82</v>
      </c>
      <c r="M26" s="65">
        <v>0</v>
      </c>
      <c r="N26" s="65">
        <v>12</v>
      </c>
      <c r="O26" s="79">
        <v>0</v>
      </c>
      <c r="P26" s="65">
        <v>0</v>
      </c>
      <c r="Q26" s="65">
        <v>0</v>
      </c>
      <c r="R26" s="147" t="s">
        <v>82</v>
      </c>
    </row>
    <row r="27" spans="2:18" ht="60" x14ac:dyDescent="0.25">
      <c r="B27" s="153" t="s">
        <v>37</v>
      </c>
      <c r="C27" s="37" t="s">
        <v>38</v>
      </c>
      <c r="D27" s="65">
        <v>0</v>
      </c>
      <c r="E27" s="65">
        <v>0</v>
      </c>
      <c r="F27" s="79" t="s">
        <v>82</v>
      </c>
      <c r="G27" s="65">
        <v>0</v>
      </c>
      <c r="H27" s="65">
        <v>0</v>
      </c>
      <c r="I27" s="79" t="s">
        <v>82</v>
      </c>
      <c r="J27" s="65">
        <v>0</v>
      </c>
      <c r="K27" s="65">
        <v>0</v>
      </c>
      <c r="L27" s="79" t="s">
        <v>82</v>
      </c>
      <c r="M27" s="65">
        <v>0</v>
      </c>
      <c r="N27" s="65">
        <v>0</v>
      </c>
      <c r="O27" s="79">
        <v>0</v>
      </c>
      <c r="P27" s="65">
        <v>0</v>
      </c>
      <c r="Q27" s="65">
        <v>0</v>
      </c>
      <c r="R27" s="147" t="s">
        <v>82</v>
      </c>
    </row>
    <row r="28" spans="2:18" ht="45" x14ac:dyDescent="0.25">
      <c r="B28" s="153" t="s">
        <v>39</v>
      </c>
      <c r="C28" s="37" t="s">
        <v>40</v>
      </c>
      <c r="D28" s="65">
        <v>0</v>
      </c>
      <c r="E28" s="65">
        <v>0</v>
      </c>
      <c r="F28" s="79" t="s">
        <v>82</v>
      </c>
      <c r="G28" s="65">
        <v>0</v>
      </c>
      <c r="H28" s="65">
        <v>0</v>
      </c>
      <c r="I28" s="79" t="s">
        <v>82</v>
      </c>
      <c r="J28" s="65">
        <v>0</v>
      </c>
      <c r="K28" s="65">
        <v>0</v>
      </c>
      <c r="L28" s="79" t="s">
        <v>82</v>
      </c>
      <c r="M28" s="65">
        <v>0</v>
      </c>
      <c r="N28" s="65">
        <v>0</v>
      </c>
      <c r="O28" s="79" t="s">
        <v>82</v>
      </c>
      <c r="P28" s="65">
        <v>0</v>
      </c>
      <c r="Q28" s="65">
        <v>0</v>
      </c>
      <c r="R28" s="147" t="s">
        <v>82</v>
      </c>
    </row>
    <row r="29" spans="2:18" ht="30.75" customHeight="1" thickBot="1" x14ac:dyDescent="0.3">
      <c r="B29" s="154" t="s">
        <v>41</v>
      </c>
      <c r="C29" s="155" t="s">
        <v>20</v>
      </c>
      <c r="D29" s="156">
        <v>0</v>
      </c>
      <c r="E29" s="156">
        <v>0</v>
      </c>
      <c r="F29" s="157" t="s">
        <v>82</v>
      </c>
      <c r="G29" s="156">
        <v>0</v>
      </c>
      <c r="H29" s="156">
        <v>0</v>
      </c>
      <c r="I29" s="157" t="s">
        <v>82</v>
      </c>
      <c r="J29" s="156">
        <v>0</v>
      </c>
      <c r="K29" s="156">
        <v>0</v>
      </c>
      <c r="L29" s="157" t="s">
        <v>82</v>
      </c>
      <c r="M29" s="156">
        <v>0</v>
      </c>
      <c r="N29" s="156">
        <v>0</v>
      </c>
      <c r="O29" s="157" t="s">
        <v>82</v>
      </c>
      <c r="P29" s="156">
        <v>0</v>
      </c>
      <c r="Q29" s="156">
        <v>0</v>
      </c>
      <c r="R29" s="158" t="s">
        <v>82</v>
      </c>
    </row>
    <row r="30" spans="2:18" x14ac:dyDescent="0.25">
      <c r="B30"/>
    </row>
    <row r="31" spans="2:18" ht="409.5" customHeight="1" x14ac:dyDescent="0.25">
      <c r="B31" s="273" t="s">
        <v>42</v>
      </c>
      <c r="C31" s="273"/>
      <c r="D31" s="273"/>
      <c r="E31" s="273"/>
      <c r="F31" s="273"/>
      <c r="G31" s="273"/>
      <c r="H31" s="273"/>
      <c r="I31" s="273"/>
      <c r="J31" s="273"/>
      <c r="K31" s="273"/>
      <c r="L31" s="273"/>
      <c r="M31" s="273"/>
      <c r="N31" s="273"/>
      <c r="O31" s="273"/>
      <c r="P31" s="273"/>
      <c r="Q31" s="273"/>
      <c r="R31" s="273"/>
    </row>
    <row r="32" spans="2:18" ht="220.5" customHeight="1" x14ac:dyDescent="0.25">
      <c r="B32"/>
    </row>
  </sheetData>
  <mergeCells count="11">
    <mergeCell ref="P2:R2"/>
    <mergeCell ref="C5:C7"/>
    <mergeCell ref="B5:B7"/>
    <mergeCell ref="B31:R31"/>
    <mergeCell ref="D6:F6"/>
    <mergeCell ref="G6:I6"/>
    <mergeCell ref="J6:L6"/>
    <mergeCell ref="D5:R5"/>
    <mergeCell ref="M6:O6"/>
    <mergeCell ref="P6:R6"/>
    <mergeCell ref="C3:R3"/>
  </mergeCells>
  <printOptions horizontalCentered="1" verticalCentered="1"/>
  <pageMargins left="0" right="0" top="0.74803149606299213" bottom="0.74803149606299213" header="0.31496062992125984" footer="0.31496062992125984"/>
  <pageSetup paperSize="9" scale="82" fitToHeight="0" orientation="landscape" r:id="rId1"/>
  <rowBreaks count="2" manualBreakCount="2">
    <brk id="18" max="16383" man="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9</vt:i4>
      </vt:variant>
    </vt:vector>
  </HeadingPairs>
  <TitlesOfParts>
    <vt:vector size="25" baseType="lpstr">
      <vt:lpstr>Таблица 1.1</vt:lpstr>
      <vt:lpstr>Таблица 1.2</vt:lpstr>
      <vt:lpstr>Таблица 1.3</vt:lpstr>
      <vt:lpstr>Таблица 1.4</vt:lpstr>
      <vt:lpstr>Таблица 2.1</vt:lpstr>
      <vt:lpstr>Таблица 2.2</vt:lpstr>
      <vt:lpstr>Таблица 3.1</vt:lpstr>
      <vt:lpstr>Таблица 3.4</vt:lpstr>
      <vt:lpstr>Таблица 4.1</vt:lpstr>
      <vt:lpstr>Таблица 4.2.</vt:lpstr>
      <vt:lpstr>Таблица 4.3</vt:lpstr>
      <vt:lpstr>4.4</vt:lpstr>
      <vt:lpstr> 4.5.</vt:lpstr>
      <vt:lpstr>4.6.</vt:lpstr>
      <vt:lpstr>Таблица 4.7</vt:lpstr>
      <vt:lpstr>Таблица 4.9</vt:lpstr>
      <vt:lpstr>'Таблица 4.1'!bookmark0</vt:lpstr>
      <vt:lpstr>' 4.5.'!Область_печати</vt:lpstr>
      <vt:lpstr>'4.4'!Область_печати</vt:lpstr>
      <vt:lpstr>'4.6.'!Область_печати</vt:lpstr>
      <vt:lpstr>'Таблица 1.1'!Область_печати</vt:lpstr>
      <vt:lpstr>'Таблица 1.2'!Область_печати</vt:lpstr>
      <vt:lpstr>'Таблица 3.4'!Область_печати</vt:lpstr>
      <vt:lpstr>'Таблица 4.2.'!Область_печати</vt:lpstr>
      <vt:lpstr>'Таблица 4.3'!Область_печати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Гереев Седретдин Бедретдинович</dc:creator>
  <cp:lastModifiedBy>Don_seti</cp:lastModifiedBy>
  <cp:lastPrinted>2022-03-31T09:47:07Z</cp:lastPrinted>
  <dcterms:created xsi:type="dcterms:W3CDTF">2016-03-25T05:41:31Z</dcterms:created>
  <dcterms:modified xsi:type="dcterms:W3CDTF">2022-04-04T07:50:50Z</dcterms:modified>
</cp:coreProperties>
</file>